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73" windowHeight="9208" activeTab="0" tabRatio="600"/>
  </bookViews>
  <sheets>
    <sheet name="公示表" sheetId="3" r:id="rId1"/>
  </sheets>
  <definedNames>
    <definedName name="_xlnm.Print_Titles" localSheetId="0">'公示表'!$1:$2</definedName>
  </definedNames>
  <calcPr calcId="191029"/>
</workbook>
</file>

<file path=xl/comments1.xml><?xml version="1.0" encoding="utf-8"?>
<comments xmlns="http://schemas.openxmlformats.org/spreadsheetml/2006/main">
  <authors>
    <author>lenovo23</author>
  </authors>
  <commentList>
    <comment ref="B13" authorId="0">
      <text>
        <r>
          <rPr>
            <sz val="9.0"/>
            <rFont val="宋体"/>
            <charset val="134"/>
          </rPr>
          <t>河源市林农科技服务有限公司，伍远梅、女、441611197905231628，赖美惠、男、44252519640202161X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14" authorId="0">
      <text>
        <r>
          <rPr>
            <sz val="9.0"/>
            <rFont val="宋体"/>
            <charset val="134"/>
          </rPr>
          <t>河源市林农科技服务有限公司，伍远梅、女、441611197905231628，赖美惠、男、44252519640202161X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16" authorId="0">
      <text>
        <r>
          <rPr>
            <sz val="9.0"/>
            <rFont val="宋体"/>
            <charset val="134"/>
          </rPr>
          <t xml:space="preserve">东源县新凤广告有限公司                    1
梁小英
441611197904067424
2
杨文花
44132319821211254X
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17" authorId="0">
      <text>
        <r>
          <rPr>
            <sz val="9.0"/>
            <rFont val="宋体"/>
            <charset val="134"/>
          </rPr>
          <t xml:space="preserve">东源县新凤广告有限公司                    1
梁小英
441611197904067424
2
杨文花
44132319821211254X
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18" authorId="0">
      <text>
        <r>
          <rPr>
            <sz val="9.0"/>
            <rFont val="宋体"/>
            <charset val="134"/>
          </rPr>
          <t xml:space="preserve">东源县松花谷生态农业专业合作社                   1
李新意
422322197404082927
2
李伟青
442525196907262734
3
李伟军
442525197205052710
4
李露露
441625199402252723
5
李泽智
441625199908091111
6
詹玲静
441611197511232740
7
李运才
442525196705192731
8
张小伟
441611197607242716
9
李环珍
422322197708032929
10 游美娟
442525197205052710
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19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0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1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2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3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4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5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6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B27" authorId="0">
      <text>
        <r>
          <rPr>
            <sz val="9.0"/>
            <rFont val="宋体"/>
            <charset val="134"/>
          </rPr>
          <t>东源县松花谷生态农业专业合作社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C18" authorId="0">
      <text>
        <r>
          <rPr>
            <sz val="9.0"/>
            <rFont val="宋体"/>
            <charset val="134"/>
          </rPr>
          <t xml:space="preserve">1
李新意
422322197404082927
2
李伟青
442525196907262734
3
李伟军
442525197205052710
4
李露露
441625199402252723
5
李泽智
441625199908091111
6
詹玲静
441611197511232740
7
李运才
442525196705192731
8
张小伟
441611197607242716
9
李环珍
422322197708032929
10 游美娟
441611197405241168
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C49" authorId="0">
      <text>
        <r>
          <rPr>
            <sz val="9.0"/>
            <rFont val="宋体"/>
            <charset val="134"/>
          </rPr>
          <t>捆绑贷：
赖嘉豪：441625199810011611 
赖俊连：442525197005212230
赖秋连：441611197307291620
赖卓毅：441625199411251618
各三十万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G60" authorId="0">
      <text>
        <r>
          <rPr>
            <b/>
            <sz val="9.0"/>
            <rFont val="宋体"/>
            <charset val="134"/>
          </rPr>
          <t>006000001:</t>
        </r>
        <r>
          <rPr>
            <sz val="9.0"/>
            <rFont val="宋体"/>
            <charset val="134"/>
          </rPr>
          <t xml:space="preserve">
2023.09.16-2023.12.15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  <comment ref="G61" authorId="0">
      <text>
        <r>
          <rPr>
            <b/>
            <sz val="9.0"/>
            <rFont val="宋体"/>
            <charset val="134"/>
          </rPr>
          <t>006000001:</t>
        </r>
        <r>
          <rPr>
            <sz val="9.0"/>
            <rFont val="宋体"/>
            <charset val="134"/>
          </rPr>
          <t xml:space="preserve">
2023.08.21-2023.12.20</t>
        </r>
        <r>
          <rPr>
            <sz val="9.0"/>
            <rFont val="宋体"/>
            <charset val="134"/>
          </rPr>
          <t xml:space="preserve">
</t>
        </r>
        <r>
          <rPr>
            <sz val="9.0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<sst xmlns="http://schemas.openxmlformats.org/spreadsheetml/2006/main" count="452" uniqueCount="171">
  <si>
    <t>东源县2023年第四季度、2024年第一、二季度创业担保贷款贴息公示名单（泰业村镇银行）</t>
  </si>
  <si>
    <t>序号</t>
  </si>
  <si>
    <t>贷款人
名称</t>
  </si>
  <si>
    <t>创业主体</t>
  </si>
  <si>
    <t>贷款金额（万元）</t>
  </si>
  <si>
    <t>贷款发放
时间</t>
  </si>
  <si>
    <t>贴息利率（年）</t>
  </si>
  <si>
    <t>2023年第四季度贴息起止时间</t>
  </si>
  <si>
    <t>2024年第一季度贴息
起止时间</t>
  </si>
  <si>
    <t>2024年第二季度贴息起止时间</t>
  </si>
  <si>
    <t>2023年
第四季度
贴息金额(元）</t>
  </si>
  <si>
    <t>2024年
第一季度
贴息金额
(元）</t>
  </si>
  <si>
    <t>2024年
第二季度
贴息金额(元）</t>
  </si>
  <si>
    <t>贴息合计(元）</t>
  </si>
  <si>
    <t>是否在经营</t>
  </si>
  <si>
    <t>备注</t>
  </si>
  <si>
    <t>张敏</t>
  </si>
  <si>
    <t>东源县船塘镇理想种养场</t>
  </si>
  <si>
    <t>2023.08.16-2023.09.22</t>
  </si>
  <si>
    <t>/</t>
  </si>
  <si>
    <t>是</t>
  </si>
  <si>
    <t>廖伟针</t>
  </si>
  <si>
    <t>东源县船塘镇易通通信设备店</t>
  </si>
  <si>
    <t>2023.08.21-2023.10.16</t>
  </si>
  <si>
    <t>田伟球</t>
  </si>
  <si>
    <t>东源县优家家食品批发部</t>
  </si>
  <si>
    <t>2023.09.21-2023.10.29</t>
  </si>
  <si>
    <t>伍晓圆</t>
  </si>
  <si>
    <t>东源一致医药连锁有限公司东源县新城分店</t>
  </si>
  <si>
    <t>2023.06.16-2023.09.15</t>
  </si>
  <si>
    <t>2023.09.16-2023.11.13</t>
  </si>
  <si>
    <t>余小倩</t>
  </si>
  <si>
    <t>东源县灯塔镇科越电脑店</t>
  </si>
  <si>
    <t>2023.09.16-2023.11.25</t>
  </si>
  <si>
    <t>陈斌斌</t>
  </si>
  <si>
    <t>河源市源城区秋名饮品店</t>
  </si>
  <si>
    <t>2023.09.16-2023.11.30</t>
  </si>
  <si>
    <t>林田子</t>
  </si>
  <si>
    <t>东源县昇海酒家</t>
  </si>
  <si>
    <t>2023.09.16-2023.12.01</t>
  </si>
  <si>
    <t>杨芬</t>
  </si>
  <si>
    <t>东源县柳城镇杨芬农场</t>
  </si>
  <si>
    <t>陈素琴</t>
  </si>
  <si>
    <t>河源市源城区和煦商行</t>
  </si>
  <si>
    <t>廖海桥</t>
  </si>
  <si>
    <t>东源县益新种养专业合作社</t>
  </si>
  <si>
    <t>2023.09.16-2023.12.10</t>
  </si>
  <si>
    <t>伍远梅</t>
  </si>
  <si>
    <t>河源市林农科技服务有限公司</t>
  </si>
  <si>
    <t>2023.06.21-2023.12.10</t>
  </si>
  <si>
    <t>赖美惠</t>
  </si>
  <si>
    <t>邱国清</t>
  </si>
  <si>
    <t>东源县邱记干货店</t>
  </si>
  <si>
    <t>2023.09.21-2023.12.11</t>
  </si>
  <si>
    <t>梁小英</t>
  </si>
  <si>
    <t xml:space="preserve">东源县新凤广告有限公司   </t>
  </si>
  <si>
    <t>2023.09.21-2023.12.15</t>
  </si>
  <si>
    <t>杨文花</t>
  </si>
  <si>
    <t>李新意</t>
  </si>
  <si>
    <t>东源县松花谷生态农业专业合作社</t>
  </si>
  <si>
    <t>2023.09.21-2023.12.17</t>
  </si>
  <si>
    <t>李伟青</t>
  </si>
  <si>
    <t>李伟军</t>
  </si>
  <si>
    <t>李露露</t>
  </si>
  <si>
    <t>李泽智</t>
  </si>
  <si>
    <t>詹玲静</t>
  </si>
  <si>
    <t>李运才</t>
  </si>
  <si>
    <t>张小伟</t>
  </si>
  <si>
    <t>李环珍</t>
  </si>
  <si>
    <t>游美娟</t>
  </si>
  <si>
    <t>黄国心</t>
  </si>
  <si>
    <t>东源县灯塔镇国心家庭农场</t>
  </si>
  <si>
    <t>2023.09.21-2023.12.18</t>
  </si>
  <si>
    <t>欧阳丽鹏</t>
  </si>
  <si>
    <t>东源县灯塔镇众兴商行</t>
  </si>
  <si>
    <t>邹坤明</t>
  </si>
  <si>
    <t>东源县坤悦种养专业合作社</t>
  </si>
  <si>
    <t>欧欢欢</t>
  </si>
  <si>
    <t>东源县船塘镇欢喜商店</t>
  </si>
  <si>
    <t>2023.09.21-2023.11.20</t>
  </si>
  <si>
    <t>张庆</t>
  </si>
  <si>
    <t>河源市创梦广告传媒有限公司</t>
  </si>
  <si>
    <t>2023.09.16-2023.11.15</t>
  </si>
  <si>
    <t>黄敬良</t>
  </si>
  <si>
    <t>东源县万绿玉液酒业有限公司</t>
  </si>
  <si>
    <t>邹文</t>
  </si>
  <si>
    <t>东源县骆湖镇富升农场</t>
  </si>
  <si>
    <t>2023.09.16-2023.12.15</t>
  </si>
  <si>
    <t>潘志军</t>
  </si>
  <si>
    <t>河源市弘源财税咨询服务有限公司</t>
  </si>
  <si>
    <t>谢春胜</t>
  </si>
  <si>
    <t>东源友信现代农业发展有限公司</t>
  </si>
  <si>
    <t>2024.02.16-2024.03.24</t>
  </si>
  <si>
    <t>王娟</t>
  </si>
  <si>
    <t>东源县仙塘镇王娟窗帘店</t>
  </si>
  <si>
    <t>2023.09.21-2023.12.20</t>
  </si>
  <si>
    <t>朱志雄</t>
  </si>
  <si>
    <t>河源市宇祺建筑装饰工程有限公司</t>
  </si>
  <si>
    <t>2024.03.16-2024.04.01</t>
  </si>
  <si>
    <t>何西鹏</t>
  </si>
  <si>
    <t>东源县禧芃生态农业发展有限公司</t>
  </si>
  <si>
    <t>2024.03.16-2024.06.15</t>
  </si>
  <si>
    <t>刘国阳</t>
  </si>
  <si>
    <t>东源县义合镇刘国阳肉档</t>
  </si>
  <si>
    <t>2024.03.21-2024.06.20</t>
  </si>
  <si>
    <t>张石泉</t>
  </si>
  <si>
    <t>河源市源城区铭言造型理发店</t>
  </si>
  <si>
    <t>赖林峰</t>
  </si>
  <si>
    <t>河源市源城区凌峰广告制作中心</t>
  </si>
  <si>
    <t>张志彬</t>
  </si>
  <si>
    <t>东源县德可建材经营部</t>
  </si>
  <si>
    <t>谢勤辉</t>
  </si>
  <si>
    <t>东源县锡场镇辉泰农家乐</t>
  </si>
  <si>
    <t>张懿</t>
  </si>
  <si>
    <t>东源县图南飞农牧业有限公司</t>
  </si>
  <si>
    <t>河源市宏建建筑劳务有限公司</t>
  </si>
  <si>
    <t>刘嘉诚</t>
  </si>
  <si>
    <t>东源县广鑫机动车驾驶员培训有限公司</t>
  </si>
  <si>
    <t>2023.08.21-2023.12.20</t>
  </si>
  <si>
    <t>陈建彬</t>
  </si>
  <si>
    <t>东源县华胜建筑材料有限公司</t>
  </si>
  <si>
    <t>赖嘉豪</t>
  </si>
  <si>
    <t>东源县立源种养专业合作社</t>
  </si>
  <si>
    <t>2023.09.21-2024.03.20</t>
  </si>
  <si>
    <t>赖俊连</t>
  </si>
  <si>
    <t>赖秋连</t>
  </si>
  <si>
    <t>赖卓毅</t>
  </si>
  <si>
    <t>邹锦新</t>
  </si>
  <si>
    <t>河源市源城区保时顺汽车维修中心</t>
  </si>
  <si>
    <t>2023.12.21-2024.06.20</t>
  </si>
  <si>
    <t>蓝国辉</t>
  </si>
  <si>
    <t>河源市新一居建材有限公司</t>
  </si>
  <si>
    <t>谢志强</t>
  </si>
  <si>
    <t>东源县锡场镇谢志强种养殖场</t>
  </si>
  <si>
    <t>朱浩平</t>
  </si>
  <si>
    <t>河源市冉美熊妈母婴健康管理服务有限公司</t>
  </si>
  <si>
    <t>丘建庭</t>
  </si>
  <si>
    <t>东源县船塘镇建庭种植场</t>
  </si>
  <si>
    <t>谢雪</t>
  </si>
  <si>
    <t>河源市源城区雪瑶日用品商行</t>
  </si>
  <si>
    <t>朱桂生</t>
  </si>
  <si>
    <t>东源县顺天镇绿野种植场</t>
  </si>
  <si>
    <t>何秀梅</t>
  </si>
  <si>
    <t>东源县漳溪乡秀丽农家乐</t>
  </si>
  <si>
    <t>陈东</t>
  </si>
  <si>
    <t>东源县茵儿美母婴店</t>
  </si>
  <si>
    <t>欧阳学清</t>
  </si>
  <si>
    <t>东源县船塘镇江明商店</t>
  </si>
  <si>
    <t>黄建城</t>
  </si>
  <si>
    <t>河源市城威建筑劳务有限公司</t>
  </si>
  <si>
    <t>朱瑜敏</t>
  </si>
  <si>
    <t>东源县宣扬教育培训中心</t>
  </si>
  <si>
    <t>郑丽婷</t>
  </si>
  <si>
    <t>东源县灯塔镇星辉五金建材店</t>
  </si>
  <si>
    <t>曾瑞平</t>
  </si>
  <si>
    <t>东源县溢茗香茶园专业合作社</t>
  </si>
  <si>
    <t>张文锋</t>
  </si>
  <si>
    <t>河源市隆福餐饮业有限公司</t>
  </si>
  <si>
    <t>黄辉英</t>
  </si>
  <si>
    <t>东源县灯塔镇利源兴塑料加工厂</t>
  </si>
  <si>
    <t>张俊霖</t>
  </si>
  <si>
    <t>河源市麟鹰传媒有限公司</t>
  </si>
  <si>
    <t>李作武</t>
  </si>
  <si>
    <t>东源县曾田镇丰和园养鱼场</t>
  </si>
  <si>
    <t>吴丽满</t>
  </si>
  <si>
    <t>东源县漳溪乡丽满电器店</t>
  </si>
  <si>
    <t>欧丹丹</t>
  </si>
  <si>
    <t>东源县船塘镇周日五金店</t>
  </si>
  <si>
    <t>吴茂圣</t>
  </si>
  <si>
    <t>东源县漳溪乡咩咩羊奶店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</si>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</sst>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76" formatCode="0_ "/>
    <numFmt numFmtId="177" formatCode="0.00_ "/>
    <numFmt numFmtId="178" formatCode="#,##0.00"/>
    <numFmt numFmtId="179" formatCode="#,##0.00_);[Red](#,##0.00)"/>
    <numFmt numFmtId="180" formatCode="yyyy-m-d;@"/>
    <numFmt numFmtId="181" formatCode="0.0000_ "/>
    <numFmt numFmtId="182" formatCode="yyyy&quot;年&quot;m&quot;月&quot;d&quot;日&quot;"/>
    <numFmt numFmtId="183" formatCode="@"/>
    <numFmt numFmtId="184" formatCode="0.00%"/>
    <numFmt numFmtId="185" formatCode="_ * #,##0.00_ ;_ * -#,##0.00_ ;_ * &quot;-&quot;??_ ;_ @_ "/>
    <numFmt numFmtId="186" formatCode="_ &quot;¥&quot;* #,##0.00_ ;_ &quot;¥&quot;* \-#,##0.00_ ;_ &quot;¥&quot;* &quot;-&quot;??_ ;_ @_ "/>
    <numFmt numFmtId="187" formatCode="0%"/>
    <numFmt numFmtId="188" formatCode="_ * #,##0_ ;_ * -#,##0_ ;_ * &quot;-&quot;_ ;_ @_ "/>
    <numFmt numFmtId="189" formatCode="_ ¥* #,##0_ ;_ ¥* -#,##0_ ;_ ¥* &quot;-&quot;_ ;_ @_ "/>
    <numFmt numFmtId="190" formatCode="_ &quot;¥&quot;* #,##0_ ;_ &quot;¥&quot;* \-#,##0_ ;_ &quot;¥&quot;* &quot;-&quot;_ ;_ @_ "/>
    <numFmt numFmtId="191" formatCode="_ * #,##0_ ;_ * -#,##0_ ;_ * &quot;-&quot;_ ;_ @_ "/>
  </numFmts>
  <fonts count="59" x14ac:knownFonts="59">
    <font>
      <sz val="11.0"/>
      <color rgb="FF000000"/>
      <name val="宋体"/>
      <charset val="134"/>
    </font>
    <font>
      <sz val="11.0"/>
      <color rgb="FF000000"/>
      <name val="方正小标宋_GBK"/>
      <charset val="134"/>
    </font>
    <font>
      <sz val="12.0"/>
      <color rgb="FF000000"/>
      <name val="方正小标宋_GBK"/>
      <charset val="134"/>
    </font>
    <font>
      <sz val="11.0"/>
      <color rgb="FF000000"/>
      <name val="方正仿宋_GBK"/>
      <charset val="134"/>
    </font>
    <font>
      <sz val="11.0"/>
      <name val="方正仿宋_GBK"/>
      <charset val="134"/>
    </font>
    <font>
      <sz val="9.0"/>
      <color rgb="FF000000"/>
      <name val="宋体"/>
      <charset val="134"/>
    </font>
    <font>
      <sz val="24.0"/>
      <name val="方正小标宋_GBK"/>
      <charset val="134"/>
    </font>
    <font>
      <sz val="12.0"/>
      <name val="方正小标宋_GBK"/>
      <charset val="134"/>
    </font>
    <font>
      <sz val="16.0"/>
      <name val="方正仿宋_GBK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8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5" applyNumberFormat="1" fontId="0" fillId="0" borderId="0" applyAlignment="1" applyProtection="0">
      <alignment vertical="center"/>
    </xf>
    <xf numFmtId="186" applyNumberFormat="1" fontId="0" fillId="0" borderId="0" applyAlignment="1" applyProtection="0">
      <alignment vertical="center"/>
    </xf>
    <xf numFmtId="187" applyNumberFormat="1" fontId="0" fillId="0" borderId="0" applyAlignment="1" applyProtection="0">
      <alignment vertical="center"/>
    </xf>
    <xf numFmtId="188" applyNumberFormat="1" fontId="0" fillId="0" borderId="0" applyAlignment="1" applyProtection="0">
      <alignment vertical="center"/>
    </xf>
    <xf numFmtId="189" applyNumberFormat="1" fontId="0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0" fillId="3" applyFill="1" borderId="19" applyBorder="1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20" applyBorder="1" applyAlignment="1" applyProtection="0">
      <alignment vertical="center"/>
    </xf>
    <xf numFmtId="0" fontId="15" applyFont="1" fillId="0" borderId="21" applyBorder="1" applyAlignment="1" applyProtection="0">
      <alignment vertical="center"/>
    </xf>
    <xf numFmtId="0" fontId="16" applyFont="1" fillId="0" borderId="22" applyBorder="1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4" applyFill="1" borderId="23" applyBorder="1" applyAlignment="1" applyProtection="0">
      <alignment vertical="center"/>
    </xf>
    <xf numFmtId="0" fontId="18" applyFont="1" fillId="5" applyFill="1" borderId="24" applyBorder="1" applyAlignment="1" applyProtection="0">
      <alignment vertical="center"/>
    </xf>
    <xf numFmtId="0" fontId="19" applyFont="1" fillId="5" applyFill="1" borderId="25" applyBorder="1" applyAlignment="1" applyProtection="0">
      <alignment vertical="center"/>
    </xf>
    <xf numFmtId="0" fontId="20" applyFont="1" fillId="6" applyFill="1" borderId="26" applyBorder="1" applyAlignment="1" applyProtection="0">
      <alignment vertical="center"/>
    </xf>
    <xf numFmtId="0" fontId="21" applyFont="1" fillId="0" borderId="27" applyBorder="1" applyAlignment="1" applyProtection="0">
      <alignment vertical="center"/>
    </xf>
    <xf numFmtId="0" fontId="22" applyFont="1" fillId="0" borderId="28" applyBorder="1" applyAlignment="1" applyProtection="0">
      <alignment vertical="center"/>
    </xf>
    <xf numFmtId="0" fontId="23" applyFont="1" fillId="7" applyFill="1" borderId="0" applyAlignment="1" applyProtection="0">
      <alignment vertical="center"/>
    </xf>
    <xf numFmtId="0" fontId="24" applyFont="1" fillId="8" applyFill="1" borderId="0" applyAlignment="1" applyProtection="0">
      <alignment vertical="center"/>
    </xf>
    <xf numFmtId="0" fontId="25" applyFont="1" fillId="9" applyFill="1" borderId="0" applyAlignment="1" applyProtection="0">
      <alignment vertical="center"/>
    </xf>
    <xf numFmtId="0" fontId="26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6" applyFont="1" fillId="13" applyFill="1" borderId="0" applyAlignment="1" applyProtection="0">
      <alignment vertical="center"/>
    </xf>
    <xf numFmtId="0" fontId="26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6" applyFont="1" fillId="17" applyFill="1" borderId="0" applyAlignment="1" applyProtection="0">
      <alignment vertical="center"/>
    </xf>
    <xf numFmtId="0" fontId="26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6" applyFont="1" fillId="21" applyFill="1" borderId="0" applyAlignment="1" applyProtection="0">
      <alignment vertical="center"/>
    </xf>
    <xf numFmtId="0" fontId="26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6" applyFont="1" fillId="25" applyFill="1" borderId="0" applyAlignment="1" applyProtection="0">
      <alignment vertical="center"/>
    </xf>
    <xf numFmtId="0" fontId="26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6" applyFont="1" fillId="29" applyFill="1" borderId="0" applyAlignment="1" applyProtection="0">
      <alignment vertical="center"/>
    </xf>
    <xf numFmtId="0" fontId="26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6" applyFont="1" fillId="33" applyFill="1" borderId="0" applyAlignment="1" applyProtection="0">
      <alignment vertical="center"/>
    </xf>
  </cellStyleXfs>
  <cellXfs count="23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3" applyFont="1" applyFill="1" fillId="0" borderId="0" applyAlignment="1" xfId="0">
      <alignment vertical="center"/>
    </xf>
    <xf numFmtId="0" fontId="3" applyFont="1" applyFill="1" fillId="0" borderId="0" applyAlignment="1" xfId="0">
      <alignment horizontal="center" vertical="center"/>
    </xf>
    <xf numFmtId="0" fontId="4" applyFont="1" applyFill="1" fillId="0" borderId="0" applyAlignment="1" xfId="0">
      <alignment vertical="center"/>
    </xf>
    <xf numFmtId="0" fontId="0" applyFill="1" fillId="0" borderId="0" applyAlignment="1" xfId="0">
      <alignment horizontal="center" vertical="center"/>
    </xf>
    <xf numFmtId="0" fontId="0" applyFill="1" fillId="0" borderId="0" applyAlignment="1" xfId="0">
      <alignment horizontal="center" vertical="center" wrapText="1"/>
    </xf>
    <xf numFmtId="176" applyNumberFormat="1" fontId="0" applyFill="1" fillId="0" borderId="0" applyAlignment="1" xfId="0">
      <alignment horizontal="center" vertical="center"/>
    </xf>
    <xf numFmtId="0" fontId="5" applyFont="1" applyFill="1" fillId="0" borderId="0" applyAlignment="1" xfId="0">
      <alignment horizontal="center" vertical="center"/>
    </xf>
    <xf numFmtId="0" fontId="6" applyFont="1" applyFill="1" fillId="0" applyBorder="1" borderId="0" applyAlignment="1" xfId="0">
      <alignment horizontal="center" vertical="center" wrapText="1"/>
    </xf>
    <xf numFmtId="176" applyNumberFormat="1" fontId="6" applyFont="1" applyFill="1" fillId="0" applyBorder="1" borderId="0" applyAlignment="1" xfId="0">
      <alignment horizontal="center" vertical="center" wrapText="1"/>
    </xf>
    <xf numFmtId="177" applyNumberFormat="1" fontId="6" applyFont="1" applyFill="1" fillId="0" applyBorder="1" borderId="0" applyAlignment="1" xfId="0">
      <alignment horizontal="center" vertical="center" wrapText="1"/>
    </xf>
    <xf numFmtId="178" applyNumberFormat="1" fontId="6" applyFont="1" applyFill="1" fillId="0" applyBorder="1" borderId="0" applyAlignment="1" xfId="0">
      <alignment horizontal="center" vertical="center" wrapText="1"/>
    </xf>
    <xf numFmtId="179" applyNumberFormat="1" fontId="7" applyFont="1" applyFill="1" fillId="0" borderId="1" applyBorder="1" applyAlignment="1" xfId="0">
      <alignment horizontal="center" vertical="center" wrapText="1"/>
    </xf>
    <xf numFmtId="0" fontId="7" applyFont="1" applyFill="1" fillId="0" borderId="2" applyBorder="1" applyAlignment="1" xfId="0">
      <alignment horizontal="center" vertical="center" wrapText="1"/>
    </xf>
    <xf numFmtId="176" applyNumberFormat="1" fontId="7" applyFont="1" applyFill="1" fillId="0" borderId="3" applyBorder="1" applyAlignment="1" xfId="0">
      <alignment horizontal="center" vertical="center" wrapText="1"/>
    </xf>
    <xf numFmtId="177" applyNumberFormat="1" fontId="7" applyFont="1" applyFill="1" fillId="0" borderId="4" applyBorder="1" applyAlignment="1" xfId="0">
      <alignment horizontal="center" vertical="center" wrapText="1"/>
    </xf>
    <xf numFmtId="0" fontId="4" applyFont="1" applyFill="1" fillId="0" borderId="5" applyBorder="1" applyAlignment="1" xfId="0">
      <alignment horizontal="center" vertical="center" wrapText="1"/>
    </xf>
    <xf numFmtId="176" applyNumberFormat="1" fontId="4" applyFont="1" applyFill="1" fillId="0" borderId="6" applyBorder="1" applyAlignment="1" xfId="0">
      <alignment horizontal="center" vertical="center" wrapText="1"/>
    </xf>
    <xf numFmtId="180" applyNumberFormat="1" fontId="4" applyFont="1" applyFill="1" fillId="0" borderId="7" applyBorder="1" applyAlignment="1" xfId="0">
      <alignment horizontal="center" vertical="center" wrapText="1"/>
    </xf>
    <xf numFmtId="181" applyNumberFormat="1" fontId="4" applyFont="1" applyFill="1" fillId="0" borderId="8" applyBorder="1" applyAlignment="1" xfId="0">
      <alignment horizontal="center" vertical="center" wrapText="1"/>
    </xf>
    <xf numFmtId="182" applyNumberFormat="1" fontId="4" applyFont="1" applyFill="1" fillId="0" borderId="9" applyBorder="1" applyAlignment="1" xfId="0">
      <alignment horizontal="center" vertical="center"/>
    </xf>
    <xf numFmtId="0" fontId="4" applyFont="1" applyFill="1" fillId="0" borderId="10" applyBorder="1" applyAlignment="1" xfId="0">
      <alignment horizontal="center" vertical="center"/>
    </xf>
    <xf numFmtId="180" applyNumberFormat="1" fontId="4" applyFont="1" applyFill="1" fillId="0" borderId="11" applyBorder="1" applyAlignment="1" xfId="0">
      <alignment horizontal="center" vertical="center"/>
    </xf>
    <xf numFmtId="183" applyNumberFormat="1" fontId="4" applyFont="1" applyFill="1" fillId="0" borderId="12" applyBorder="1" applyAlignment="1" xfId="0">
      <alignment horizontal="center" vertical="center" wrapText="1"/>
    </xf>
    <xf numFmtId="178" applyNumberFormat="1" fontId="7" applyFont="1" applyFill="1" fillId="0" borderId="13" applyBorder="1" applyAlignment="1" xfId="0">
      <alignment horizontal="center" vertical="center" wrapText="1"/>
    </xf>
    <xf numFmtId="177" applyNumberFormat="1" fontId="4" applyFont="1" applyFill="1" fillId="0" borderId="14" applyBorder="1" applyAlignment="1" xfId="0">
      <alignment horizontal="center" vertical="center" wrapText="1"/>
    </xf>
    <xf numFmtId="177" applyNumberFormat="1" fontId="4" applyFont="1" applyFill="1" fillId="0" borderId="15" applyBorder="1" applyAlignment="1" xfId="0">
      <alignment horizontal="center" vertical="center"/>
    </xf>
    <xf numFmtId="0" fontId="4" applyFont="1" applyFill="1" fillId="0" applyBorder="1" borderId="0" applyAlignment="1" xfId="0">
      <alignment horizontal="center" vertical="center" wrapText="1"/>
    </xf>
    <xf numFmtId="0" fontId="3" applyFont="1" applyFill="1" fillId="0" borderId="0" applyAlignment="1" xfId="0">
      <alignment horizontal="center" vertical="center" wrapText="1" shrinkToFit="1"/>
    </xf>
    <xf numFmtId="0" fontId="2" applyFont="1" applyFill="1" fillId="0" borderId="0" applyAlignment="1" xfId="0">
      <alignment vertical="center"/>
    </xf>
    <xf numFmtId="0" fontId="4" applyFont="1" applyFill="1" fillId="0" borderId="16" applyBorder="1" applyAlignment="1" xfId="0">
      <alignment vertical="center" wrapText="1"/>
    </xf>
    <xf numFmtId="176" applyNumberFormat="1" fontId="4" applyFont="1" applyFill="1" fillId="0" borderId="17" applyBorder="1" applyAlignment="1" xfId="0">
      <alignment horizontal="center" vertical="center"/>
    </xf>
    <xf numFmtId="184" applyNumberFormat="1" fontId="4" applyFont="1" applyFill="1" fillId="0" borderId="18" applyBorder="1" applyAlignment="1" xfId="0">
      <alignment horizontal="center" vertical="center"/>
    </xf>
    <xf numFmtId="183" applyNumberFormat="1" fontId="8" applyFont="1" applyFill="1" fillId="0" borderId="0" applyAlignment="1" xfId="0">
      <alignment horizontal="left" vertical="center"/>
    </xf>
    <xf numFmtId="183" applyNumberFormat="1" fontId="4" applyFont="1" applyFill="1" fillId="0" borderId="0" applyAlignment="1" xfId="0">
      <alignment horizontal="left" vertical="center"/>
    </xf>
    <xf numFmtId="176" applyNumberFormat="1" fontId="4" applyFont="1" applyFill="1" fillId="0" borderId="0" applyAlignment="1" xfId="0">
      <alignment horizontal="left" vertical="center"/>
    </xf>
    <xf numFmtId="184" applyNumberFormat="1" fontId="4" applyFont="1" applyFill="1" fillId="0" applyBorder="1" borderId="0" applyAlignment="1" xfId="0">
      <alignment horizontal="center" vertical="center"/>
    </xf>
    <xf numFmtId="0" fontId="4" applyFont="1" applyFill="1" fillId="0" applyBorder="1" borderId="0" applyAlignment="1" xfId="0">
      <alignment horizontal="center"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3" applyFill="1" borderId="19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20" applyBorder="1" applyAlignment="1" xfId="0">
      <alignment vertical="center"/>
    </xf>
    <xf numFmtId="0" fontId="15" applyFont="1" fillId="0" borderId="21" applyBorder="1" applyAlignment="1" xfId="0">
      <alignment vertical="center"/>
    </xf>
    <xf numFmtId="0" fontId="16" applyFont="1" fillId="0" borderId="22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4" applyFill="1" borderId="23" applyBorder="1" applyAlignment="1" xfId="0">
      <alignment vertical="center"/>
    </xf>
    <xf numFmtId="0" fontId="18" applyFont="1" fillId="5" applyFill="1" borderId="24" applyBorder="1" applyAlignment="1" xfId="0">
      <alignment vertical="center"/>
    </xf>
    <xf numFmtId="0" fontId="19" applyFont="1" fillId="5" applyFill="1" borderId="25" applyBorder="1" applyAlignment="1" xfId="0">
      <alignment vertical="center"/>
    </xf>
    <xf numFmtId="0" fontId="20" applyFont="1" fillId="6" applyFill="1" borderId="26" applyBorder="1" applyAlignment="1" xfId="0">
      <alignment vertical="center"/>
    </xf>
    <xf numFmtId="0" fontId="21" applyFont="1" fillId="0" borderId="27" applyBorder="1" applyAlignment="1" xfId="0">
      <alignment vertical="center"/>
    </xf>
    <xf numFmtId="0" fontId="22" applyFont="1" fillId="0" borderId="28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6" applyFont="1" fillId="33" applyFill="1" borderId="0" applyAlignment="1" xfId="0">
      <alignment vertical="center"/>
    </xf>
    <xf numFmtId="0" fontId="27" applyFont="1" fillId="8" applyFill="1" borderId="0" applyAlignment="1" xfId="0">
      <alignment vertical="center"/>
    </xf>
    <xf numFmtId="0" fontId="28" applyFont="1" fillId="7" applyFill="1" borderId="0" applyAlignment="1" xfId="0">
      <alignment vertical="center"/>
    </xf>
    <xf numFmtId="0" fontId="29" applyFont="1" fillId="9" applyFill="1" borderId="0" applyAlignment="1" xfId="0">
      <alignment vertical="center"/>
    </xf>
    <xf numFmtId="0" fontId="30" applyFont="1" fillId="5" applyFill="1" borderId="29" applyBorder="1" applyAlignment="1" xfId="0">
      <alignment vertical="center"/>
    </xf>
    <xf numFmtId="0" fontId="31" applyFont="1" fillId="6" applyFill="1" borderId="30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1" applyBorder="1" applyAlignment="1" xfId="0">
      <alignment vertical="center"/>
    </xf>
    <xf numFmtId="0" fontId="35" applyFont="1" fillId="5" applyFill="1" borderId="32" applyBorder="1" applyAlignment="1" xfId="0">
      <alignment vertical="center"/>
    </xf>
    <xf numFmtId="0" fontId="36" applyFont="1" fillId="4" applyFill="1" borderId="33" applyBorder="1" applyAlignment="1" xfId="0">
      <alignment vertical="center"/>
    </xf>
    <xf numFmtId="0" fontId="37" applyFont="1" fillId="0" borderId="0" applyAlignment="1" xfId="0">
      <alignment vertical="center"/>
    </xf>
    <xf numFmtId="0" fontId="14" applyFont="1" fillId="0" borderId="34" applyBorder="1" applyAlignment="1" xfId="0">
      <alignment vertical="center"/>
    </xf>
    <xf numFmtId="0" fontId="15" applyFont="1" fillId="0" borderId="35" applyBorder="1" applyAlignment="1" xfId="0">
      <alignment vertical="center"/>
    </xf>
    <xf numFmtId="0" fontId="16" applyFont="1" fillId="0" borderId="36" applyBorder="1" applyAlignment="1" xfId="0">
      <alignment vertical="center"/>
    </xf>
    <xf numFmtId="0" fontId="38" applyFont="1" fillId="0" borderId="37" applyBorder="1" applyAlignment="1" xfId="0">
      <alignment vertical="center"/>
    </xf>
    <xf numFmtId="0" fontId="39" applyFont="1" fillId="34" applyFill="1" borderId="0" applyAlignment="1" xfId="0">
      <alignment vertical="center"/>
    </xf>
    <xf numFmtId="0" fontId="39" applyFont="1" fillId="35" applyFill="1" borderId="0" applyAlignment="1" xfId="0">
      <alignment vertical="center"/>
    </xf>
    <xf numFmtId="0" fontId="39" applyFont="1" fillId="36" applyFill="1" borderId="0" applyAlignment="1" xfId="0">
      <alignment vertical="center"/>
    </xf>
    <xf numFmtId="0" fontId="39" applyFont="1" fillId="37" applyFill="1" borderId="0" applyAlignment="1" xfId="0">
      <alignment vertical="center"/>
    </xf>
    <xf numFmtId="0" fontId="39" applyFont="1" fillId="38" applyFill="1" borderId="0" applyAlignment="1" xfId="0">
      <alignment vertical="center"/>
    </xf>
    <xf numFmtId="0" fontId="39" applyFont="1" fillId="31" applyFill="1" borderId="0" applyAlignment="1" xfId="0">
      <alignment vertical="center"/>
    </xf>
    <xf numFmtId="0" fontId="39" applyFont="1" fillId="12" applyFill="1" borderId="0" applyAlignment="1" xfId="0">
      <alignment vertical="center"/>
    </xf>
    <xf numFmtId="0" fontId="39" applyFont="1" fillId="39" applyFill="1" borderId="0" applyAlignment="1" xfId="0">
      <alignment vertical="center"/>
    </xf>
    <xf numFmtId="0" fontId="39" applyFont="1" fillId="40" applyFill="1" borderId="0" applyAlignment="1" xfId="0">
      <alignment vertical="center"/>
    </xf>
    <xf numFmtId="0" fontId="39" applyFont="1" fillId="24" applyFill="1" borderId="0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32" applyFill="1" borderId="0" applyAlignment="1" xfId="0">
      <alignment vertical="center"/>
    </xf>
    <xf numFmtId="0" fontId="40" applyFont="1" fillId="13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10" applyFill="1" borderId="0" applyAlignment="1" xfId="0">
      <alignment vertical="center"/>
    </xf>
    <xf numFmtId="0" fontId="40" applyFont="1" fillId="14" applyFill="1" borderId="0" applyAlignment="1" xfId="0">
      <alignment vertical="center"/>
    </xf>
    <xf numFmtId="0" fontId="40" applyFont="1" fillId="18" applyFill="1" borderId="0" applyAlignment="1" xfId="0">
      <alignment vertical="center"/>
    </xf>
    <xf numFmtId="0" fontId="40" applyFont="1" fillId="22" applyFill="1" borderId="0" applyAlignment="1" xfId="0">
      <alignment vertical="center"/>
    </xf>
    <xf numFmtId="0" fontId="40" applyFont="1" fillId="26" applyFill="1" borderId="0" applyAlignment="1" xfId="0">
      <alignment vertical="center"/>
    </xf>
    <xf numFmtId="0" fontId="40" applyFont="1" fillId="30" applyFill="1" borderId="0" applyAlignment="1" xfId="0">
      <alignment vertical="center"/>
    </xf>
    <xf numFmtId="0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3" applyFill="1" borderId="19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20" applyBorder="1" applyAlignment="1" xfId="0">
      <alignment vertical="center"/>
    </xf>
    <xf numFmtId="0" fontId="15" applyFont="1" fillId="0" borderId="21" applyBorder="1" applyAlignment="1" xfId="0">
      <alignment vertical="center"/>
    </xf>
    <xf numFmtId="0" fontId="16" applyFont="1" fillId="0" borderId="22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4" applyFill="1" borderId="23" applyBorder="1" applyAlignment="1" xfId="0">
      <alignment vertical="center"/>
    </xf>
    <xf numFmtId="0" fontId="18" applyFont="1" fillId="5" applyFill="1" borderId="24" applyBorder="1" applyAlignment="1" xfId="0">
      <alignment vertical="center"/>
    </xf>
    <xf numFmtId="0" fontId="19" applyFont="1" fillId="5" applyFill="1" borderId="25" applyBorder="1" applyAlignment="1" xfId="0">
      <alignment vertical="center"/>
    </xf>
    <xf numFmtId="0" fontId="20" applyFont="1" fillId="6" applyFill="1" borderId="26" applyBorder="1" applyAlignment="1" xfId="0">
      <alignment vertical="center"/>
    </xf>
    <xf numFmtId="0" fontId="21" applyFont="1" fillId="0" borderId="27" applyBorder="1" applyAlignment="1" xfId="0">
      <alignment vertical="center"/>
    </xf>
    <xf numFmtId="0" fontId="22" applyFont="1" fillId="0" borderId="28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6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6" applyFont="1" applyFill="1" fillId="0" applyBorder="1" borderId="0" applyAlignment="1" xfId="0">
      <alignment horizontal="center" vertical="center" wrapText="1"/>
    </xf>
    <xf numFmtId="0" fontId="6" applyFont="1" applyFill="1" fillId="0" applyBorder="1" borderId="0" applyAlignment="1" xfId="0">
      <alignment horizontal="center" vertical="center" wrapText="1"/>
    </xf>
    <xf numFmtId="177" applyNumberFormat="1" fontId="6" applyFont="1" applyFill="1" fillId="0" applyBorder="1" borderId="0" applyAlignment="1" xfId="0">
      <alignment horizontal="center" vertical="center" wrapText="1"/>
    </xf>
    <xf numFmtId="176" applyNumberFormat="1" fontId="6" applyFont="1" applyFill="1" fillId="0" applyBorder="1" borderId="0" applyAlignment="1" xfId="0">
      <alignment horizontal="center" vertical="center" wrapText="1"/>
    </xf>
    <xf numFmtId="0" fontId="4" applyFont="1" applyFill="1" fillId="0" borderId="48" applyBorder="1" applyAlignment="1" xfId="0">
      <alignment horizontal="center" vertical="center" wrapText="1"/>
    </xf>
    <xf numFmtId="0" fontId="41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4" applyFont="1" fillId="50" applyFill="1" borderId="49" applyBorder="1" applyAlignment="1" xfId="0">
      <alignment vertical="center"/>
    </xf>
    <xf numFmtId="0" fontId="45" applyFont="1" fillId="51" applyFill="1" borderId="50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51" applyBorder="1" applyAlignment="1" xfId="0">
      <alignment vertical="center"/>
    </xf>
    <xf numFmtId="0" fontId="49" applyFont="1" fillId="50" applyFill="1" borderId="52" applyBorder="1" applyAlignment="1" xfId="0">
      <alignment vertical="center"/>
    </xf>
    <xf numFmtId="0" fontId="50" applyFont="1" fillId="52" applyFill="1" borderId="53" applyBorder="1" applyAlignment="1" xfId="0">
      <alignment vertical="center"/>
    </xf>
    <xf numFmtId="0" fontId="0" fillId="53" applyFill="1" borderId="54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55" applyBorder="1" applyAlignment="1" xfId="0">
      <alignment vertical="center"/>
    </xf>
    <xf numFmtId="0" fontId="53" applyFont="1" fillId="0" borderId="56" applyBorder="1" applyAlignment="1" xfId="0">
      <alignment vertical="center"/>
    </xf>
    <xf numFmtId="0" fontId="54" applyFont="1" fillId="0" borderId="57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58" applyBorder="1" applyAlignment="1" xfId="0">
      <alignment vertical="center"/>
    </xf>
    <xf numFmtId="0" fontId="56" applyFont="1" fillId="54" applyFill="1" borderId="0" applyAlignment="1" xfId="0">
      <alignment vertical="center"/>
    </xf>
    <xf numFmtId="0" fontId="56" applyFont="1" fillId="55" applyFill="1" borderId="0" applyAlignment="1" xfId="0">
      <alignment vertical="center"/>
    </xf>
    <xf numFmtId="0" fontId="56" applyFont="1" fillId="56" applyFill="1" borderId="0" applyAlignment="1" xfId="0">
      <alignment vertical="center"/>
    </xf>
    <xf numFmtId="0" fontId="56" applyFont="1" fillId="57" applyFill="1" borderId="0" applyAlignment="1" xfId="0">
      <alignment vertical="center"/>
    </xf>
    <xf numFmtId="0" fontId="56" applyFont="1" fillId="58" applyFill="1" borderId="0" applyAlignment="1" xfId="0">
      <alignment vertical="center"/>
    </xf>
    <xf numFmtId="0" fontId="56" applyFont="1" fillId="59" applyFill="1" borderId="0" applyAlignment="1" xfId="0">
      <alignment vertical="center"/>
    </xf>
    <xf numFmtId="0" fontId="56" applyFont="1" fillId="60" applyFill="1" borderId="0" applyAlignment="1" xfId="0">
      <alignment vertical="center"/>
    </xf>
    <xf numFmtId="0" fontId="56" applyFont="1" fillId="61" applyFill="1" borderId="0" applyAlignment="1" xfId="0">
      <alignment vertical="center"/>
    </xf>
    <xf numFmtId="0" fontId="56" applyFont="1" fillId="62" applyFill="1" borderId="0" applyAlignment="1" xfId="0">
      <alignment vertical="center"/>
    </xf>
    <xf numFmtId="0" fontId="56" applyFont="1" fillId="63" applyFill="1" borderId="0" applyAlignment="1" xfId="0">
      <alignment vertical="center"/>
    </xf>
    <xf numFmtId="0" fontId="56" applyFont="1" fillId="64" applyFill="1" borderId="0" applyAlignment="1" xfId="0">
      <alignment vertical="center"/>
    </xf>
    <xf numFmtId="0" fontId="56" applyFont="1" fillId="65" applyFill="1" borderId="0" applyAlignment="1" xfId="0">
      <alignment vertical="center"/>
    </xf>
    <xf numFmtId="0" fontId="57" applyFont="1" fillId="66" applyFill="1" borderId="0" applyAlignment="1" xfId="0">
      <alignment vertical="center"/>
    </xf>
    <xf numFmtId="0" fontId="57" applyFont="1" fillId="67" applyFill="1" borderId="0" applyAlignment="1" xfId="0">
      <alignment vertical="center"/>
    </xf>
    <xf numFmtId="0" fontId="57" applyFont="1" fillId="68" applyFill="1" borderId="0" applyAlignment="1" xfId="0">
      <alignment vertical="center"/>
    </xf>
    <xf numFmtId="0" fontId="57" applyFont="1" fillId="69" applyFill="1" borderId="0" applyAlignment="1" xfId="0">
      <alignment vertical="center"/>
    </xf>
    <xf numFmtId="0" fontId="57" applyFont="1" fillId="70" applyFill="1" borderId="0" applyAlignment="1" xfId="0">
      <alignment vertical="center"/>
    </xf>
    <xf numFmtId="0" fontId="57" applyFont="1" fillId="71" applyFill="1" borderId="0" applyAlignment="1" xfId="0">
      <alignment vertical="center"/>
    </xf>
    <xf numFmtId="0" fontId="57" applyFont="1" fillId="72" applyFill="1" borderId="0" applyAlignment="1" xfId="0">
      <alignment vertical="center"/>
    </xf>
    <xf numFmtId="0" fontId="57" applyFont="1" fillId="73" applyFill="1" borderId="0" applyAlignment="1" xfId="0">
      <alignment vertical="center"/>
    </xf>
    <xf numFmtId="0" fontId="57" applyFont="1" fillId="74" applyFill="1" borderId="0" applyAlignment="1" xfId="0">
      <alignment vertical="center"/>
    </xf>
    <xf numFmtId="0" fontId="57" applyFont="1" fillId="75" applyFill="1" borderId="0" applyAlignment="1" xfId="0">
      <alignment vertical="center"/>
    </xf>
    <xf numFmtId="0" fontId="57" applyFont="1" fillId="76" applyFill="1" borderId="0" applyAlignment="1" xfId="0">
      <alignment vertical="center"/>
    </xf>
    <xf numFmtId="0" fontId="57" applyFont="1" fillId="77" applyFill="1" borderId="0" applyAlignment="1" xfId="0">
      <alignment vertical="center"/>
    </xf>
    <xf numFmtId="187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90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9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74"/>
  <sheetViews>
    <sheetView tabSelected="1" zoomScale="70" zoomScaleNormal="70" topLeftCell="A1" workbookViewId="0">
      <pane ySplit="2" topLeftCell="A3" activePane="bottomLeft" state="frozen"/>
      <selection activeCell="H7" activeCellId="0" sqref="H7"/>
      <selection pane="bottomLeft" activeCell="H7" activeCellId="0" sqref="H7"/>
    </sheetView>
  </sheetViews>
  <sheetFormatPr defaultRowHeight="27.0" customHeight="1" defaultColWidth="9.000137329101562" x14ac:dyDescent="0.15"/>
  <cols>
    <col min="1" max="1" width="4.875" customWidth="1" style="7"/>
    <col min="2" max="2" width="15.375" customWidth="1" style="7"/>
    <col min="3" max="3" width="36.625" customWidth="1" style="8"/>
    <col min="4" max="4" width="11.375" customWidth="1" style="9"/>
    <col min="5" max="5" width="11.625" customWidth="1" style="7"/>
    <col min="6" max="6" width="10.375" customWidth="1" style="7"/>
    <col min="7" max="7" width="21.875" customWidth="1" style="10"/>
    <col min="8" max="8" width="21.875" customWidth="1" style="7"/>
    <col min="9" max="9" width="22.0" customWidth="1" style="7"/>
    <col min="10" max="12" width="14.5" customWidth="1" style="7"/>
    <col min="13" max="13" width="13.0" customWidth="1" style="7"/>
    <col min="14" max="14" width="7.5" customWidth="1" style="7"/>
    <col min="15" max="15" width="9.375" customWidth="1" style="7"/>
    <col min="16" max="37" width="9.0" style="7"/>
    <col min="38" max="16384" width="18.875" customWidth="1" style="7"/>
  </cols>
  <sheetData>
    <row r="1" spans="1:15" s="2" customFormat="1" ht="50.0" customHeight="1" x14ac:dyDescent="0.15">
      <c r="A1" s="179" t="s">
        <v>0</v>
      </c>
      <c r="B1" s="179"/>
      <c r="C1" s="179"/>
      <c r="D1" s="181"/>
      <c r="E1" s="179"/>
      <c r="F1" s="180"/>
      <c r="G1" s="179"/>
      <c r="H1" s="178"/>
      <c r="I1" s="178"/>
      <c r="J1" s="178"/>
      <c r="K1" s="178"/>
      <c r="L1" s="178"/>
      <c r="M1" s="178"/>
      <c r="N1" s="178"/>
      <c r="O1" s="178"/>
    </row>
    <row r="2" spans="1:16384" s="3" customFormat="1" ht="68.0" customHeight="1" x14ac:dyDescent="0.15">
      <c r="A2" s="15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8" t="s">
        <v>6</v>
      </c>
      <c r="G2" s="16" t="s">
        <v>7</v>
      </c>
      <c r="H2" s="16" t="s">
        <v>8</v>
      </c>
      <c r="I2" s="16" t="s">
        <v>9</v>
      </c>
      <c r="J2" s="27" t="s">
        <v>10</v>
      </c>
      <c r="K2" s="27" t="s">
        <v>11</v>
      </c>
      <c r="L2" s="27" t="s">
        <v>12</v>
      </c>
      <c r="M2" s="27" t="s">
        <v>13</v>
      </c>
      <c r="N2" s="16" t="s">
        <v>14</v>
      </c>
      <c r="O2" s="16" t="s">
        <v>15</v>
      </c>
      <c r="XFD2" s="32"/>
    </row>
    <row r="3" spans="1:16384" s="4" customFormat="1" ht="30.0" customHeight="1" x14ac:dyDescent="0.15">
      <c r="A3" s="19">
        <v>1</v>
      </c>
      <c r="B3" s="19" t="s">
        <v>16</v>
      </c>
      <c r="C3" s="19" t="s">
        <v>17</v>
      </c>
      <c r="D3" s="20">
        <v>30</v>
      </c>
      <c r="E3" s="21">
        <v>44096</v>
      </c>
      <c r="F3" s="22">
        <v>4.35</v>
      </c>
      <c r="G3" s="23" t="s">
        <v>18</v>
      </c>
      <c r="H3" s="24" t="s">
        <v>19</v>
      </c>
      <c r="I3" s="24" t="s">
        <v>19</v>
      </c>
      <c r="J3" s="28">
        <v>38.59</v>
      </c>
      <c r="K3" s="19" t="s">
        <v>19</v>
      </c>
      <c r="L3" s="19" t="s">
        <v>19</v>
      </c>
      <c r="M3" s="19">
        <f>SUM(J3:L3)</f>
        <v>38.59</v>
      </c>
      <c r="N3" s="28" t="s">
        <v>20</v>
      </c>
      <c r="O3" s="28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5"/>
      <c r="XFA3" s="5"/>
      <c r="XFB3" s="5"/>
      <c r="XFC3" s="5"/>
      <c r="XFD3" s="5"/>
    </row>
    <row r="4" spans="1:15" s="5" customFormat="1" ht="30.0" customHeight="1" x14ac:dyDescent="0.15">
      <c r="A4" s="19">
        <v>2</v>
      </c>
      <c r="B4" s="19" t="s">
        <v>21</v>
      </c>
      <c r="C4" s="19" t="s">
        <v>22</v>
      </c>
      <c r="D4" s="20">
        <v>30</v>
      </c>
      <c r="E4" s="21">
        <v>44120</v>
      </c>
      <c r="F4" s="22">
        <v>4.35</v>
      </c>
      <c r="G4" s="25" t="s">
        <v>23</v>
      </c>
      <c r="H4" s="24" t="s">
        <v>19</v>
      </c>
      <c r="I4" s="24" t="s">
        <v>19</v>
      </c>
      <c r="J4" s="28">
        <v>1353.33</v>
      </c>
      <c r="K4" s="19" t="s">
        <v>19</v>
      </c>
      <c r="L4" s="19" t="s">
        <v>19</v>
      </c>
      <c r="M4" s="19">
        <f>SUM(J4:L4)</f>
        <v>1353.33</v>
      </c>
      <c r="N4" s="28" t="s">
        <v>20</v>
      </c>
      <c r="O4" s="24"/>
    </row>
    <row r="5" spans="1:15" s="5" customFormat="1" ht="30.0" customHeight="1" x14ac:dyDescent="0.15">
      <c r="A5" s="19">
        <v>3</v>
      </c>
      <c r="B5" s="19" t="s">
        <v>24</v>
      </c>
      <c r="C5" s="19" t="s">
        <v>25</v>
      </c>
      <c r="D5" s="20">
        <v>30</v>
      </c>
      <c r="E5" s="21">
        <v>44133</v>
      </c>
      <c r="F5" s="22">
        <v>4.15</v>
      </c>
      <c r="G5" s="25" t="s">
        <v>26</v>
      </c>
      <c r="H5" s="24" t="s">
        <v>19</v>
      </c>
      <c r="I5" s="24" t="s">
        <v>19</v>
      </c>
      <c r="J5" s="28">
        <v>1095.14</v>
      </c>
      <c r="K5" s="19" t="s">
        <v>19</v>
      </c>
      <c r="L5" s="19" t="s">
        <v>19</v>
      </c>
      <c r="M5" s="19">
        <f>SUM(J5:L5)</f>
        <v>1095.14</v>
      </c>
      <c r="N5" s="28" t="s">
        <v>20</v>
      </c>
      <c r="O5" s="24"/>
    </row>
    <row r="6" spans="1:15" s="5" customFormat="1" ht="30.0" customHeight="1" x14ac:dyDescent="0.15">
      <c r="A6" s="19">
        <v>4</v>
      </c>
      <c r="B6" s="19" t="s">
        <v>27</v>
      </c>
      <c r="C6" s="19" t="s">
        <v>28</v>
      </c>
      <c r="D6" s="20">
        <v>30</v>
      </c>
      <c r="E6" s="21">
        <v>44148</v>
      </c>
      <c r="F6" s="22">
        <v>4.15</v>
      </c>
      <c r="G6" s="23" t="s">
        <v>29</v>
      </c>
      <c r="H6" s="24" t="s">
        <v>19</v>
      </c>
      <c r="I6" s="29" t="s">
        <v>30</v>
      </c>
      <c r="J6" s="28">
        <v>212.34</v>
      </c>
      <c r="K6" s="19" t="s">
        <v>19</v>
      </c>
      <c r="L6" s="28">
        <v>624.06</v>
      </c>
      <c r="M6" s="19">
        <f>SUM(J6:L6)</f>
        <v>836.4</v>
      </c>
      <c r="N6" s="28" t="s">
        <v>20</v>
      </c>
      <c r="O6" s="24"/>
    </row>
    <row r="7" spans="1:15" s="5" customFormat="1" ht="30.0" customHeight="1" x14ac:dyDescent="0.15">
      <c r="A7" s="19">
        <v>5</v>
      </c>
      <c r="B7" s="19" t="s">
        <v>31</v>
      </c>
      <c r="C7" s="19" t="s">
        <v>32</v>
      </c>
      <c r="D7" s="20">
        <v>30</v>
      </c>
      <c r="E7" s="21">
        <v>44160</v>
      </c>
      <c r="F7" s="22">
        <v>4.15</v>
      </c>
      <c r="G7" s="23" t="s">
        <v>33</v>
      </c>
      <c r="H7" s="24" t="s">
        <v>19</v>
      </c>
      <c r="I7" s="24" t="s">
        <v>19</v>
      </c>
      <c r="J7" s="28">
        <v>101.03</v>
      </c>
      <c r="K7" s="19" t="s">
        <v>19</v>
      </c>
      <c r="L7" s="19" t="s">
        <v>19</v>
      </c>
      <c r="M7" s="19">
        <f>SUM(J7:L7)</f>
        <v>101.03</v>
      </c>
      <c r="N7" s="28" t="s">
        <v>20</v>
      </c>
      <c r="O7" s="24"/>
    </row>
    <row r="8" spans="1:15" s="5" customFormat="1" ht="30.0" customHeight="1" x14ac:dyDescent="0.15">
      <c r="A8" s="19">
        <v>6</v>
      </c>
      <c r="B8" s="19" t="s">
        <v>34</v>
      </c>
      <c r="C8" s="19" t="s">
        <v>35</v>
      </c>
      <c r="D8" s="20">
        <v>30</v>
      </c>
      <c r="E8" s="21">
        <v>44165</v>
      </c>
      <c r="F8" s="22">
        <v>4.15</v>
      </c>
      <c r="G8" s="23" t="s">
        <v>36</v>
      </c>
      <c r="H8" s="24" t="s">
        <v>19</v>
      </c>
      <c r="I8" s="24" t="s">
        <v>19</v>
      </c>
      <c r="J8" s="28">
        <v>106.14</v>
      </c>
      <c r="K8" s="19" t="s">
        <v>19</v>
      </c>
      <c r="L8" s="19" t="s">
        <v>19</v>
      </c>
      <c r="M8" s="19">
        <f>SUM(J8:L8)</f>
        <v>106.14</v>
      </c>
      <c r="N8" s="28" t="s">
        <v>20</v>
      </c>
      <c r="O8" s="24"/>
    </row>
    <row r="9" spans="1:15" s="5" customFormat="1" ht="30.0" customHeight="1" x14ac:dyDescent="0.15">
      <c r="A9" s="19">
        <v>7</v>
      </c>
      <c r="B9" s="19" t="s">
        <v>37</v>
      </c>
      <c r="C9" s="19" t="s">
        <v>38</v>
      </c>
      <c r="D9" s="20">
        <v>30</v>
      </c>
      <c r="E9" s="21">
        <v>44166</v>
      </c>
      <c r="F9" s="22">
        <v>4.15</v>
      </c>
      <c r="G9" s="23" t="s">
        <v>39</v>
      </c>
      <c r="H9" s="24" t="s">
        <v>19</v>
      </c>
      <c r="I9" s="24" t="s">
        <v>19</v>
      </c>
      <c r="J9" s="28">
        <v>168.13</v>
      </c>
      <c r="K9" s="19" t="s">
        <v>19</v>
      </c>
      <c r="L9" s="19" t="s">
        <v>19</v>
      </c>
      <c r="M9" s="19">
        <f>SUM(J9:L9)</f>
        <v>168.13</v>
      </c>
      <c r="N9" s="28" t="s">
        <v>20</v>
      </c>
      <c r="O9" s="24"/>
    </row>
    <row r="10" spans="1:15" s="5" customFormat="1" ht="30.0" customHeight="1" x14ac:dyDescent="0.15">
      <c r="A10" s="19">
        <v>8</v>
      </c>
      <c r="B10" s="26" t="s">
        <v>40</v>
      </c>
      <c r="C10" s="19" t="s">
        <v>41</v>
      </c>
      <c r="D10" s="20">
        <v>30</v>
      </c>
      <c r="E10" s="21">
        <v>44166</v>
      </c>
      <c r="F10" s="22">
        <v>4.15</v>
      </c>
      <c r="G10" s="23" t="s">
        <v>39</v>
      </c>
      <c r="H10" s="24" t="s">
        <v>19</v>
      </c>
      <c r="I10" s="24" t="s">
        <v>19</v>
      </c>
      <c r="J10" s="28">
        <v>1903.47</v>
      </c>
      <c r="K10" s="19" t="s">
        <v>19</v>
      </c>
      <c r="L10" s="19" t="s">
        <v>19</v>
      </c>
      <c r="M10" s="19">
        <f>SUM(J10:L10)</f>
        <v>1903.47</v>
      </c>
      <c r="N10" s="28" t="s">
        <v>20</v>
      </c>
      <c r="O10" s="24"/>
    </row>
    <row r="11" spans="1:15" s="5" customFormat="1" ht="30.0" customHeight="1" x14ac:dyDescent="0.15">
      <c r="A11" s="19">
        <v>9</v>
      </c>
      <c r="B11" s="26" t="s">
        <v>42</v>
      </c>
      <c r="C11" s="19" t="s">
        <v>43</v>
      </c>
      <c r="D11" s="20">
        <v>30</v>
      </c>
      <c r="E11" s="21">
        <v>44166</v>
      </c>
      <c r="F11" s="22">
        <v>4.15</v>
      </c>
      <c r="G11" s="23" t="s">
        <v>39</v>
      </c>
      <c r="H11" s="24" t="s">
        <v>19</v>
      </c>
      <c r="I11" s="24" t="s">
        <v>19</v>
      </c>
      <c r="J11" s="28">
        <v>168.13</v>
      </c>
      <c r="K11" s="19" t="s">
        <v>19</v>
      </c>
      <c r="L11" s="19" t="s">
        <v>19</v>
      </c>
      <c r="M11" s="19">
        <f>SUM(J11:L11)</f>
        <v>168.13</v>
      </c>
      <c r="N11" s="28" t="s">
        <v>20</v>
      </c>
      <c r="O11" s="24"/>
    </row>
    <row r="12" spans="1:16" s="5" customFormat="1" ht="30.0" customHeight="1" x14ac:dyDescent="0.15">
      <c r="A12" s="19">
        <v>10</v>
      </c>
      <c r="B12" s="26" t="s">
        <v>44</v>
      </c>
      <c r="C12" s="19" t="s">
        <v>45</v>
      </c>
      <c r="D12" s="20">
        <v>30</v>
      </c>
      <c r="E12" s="21">
        <v>44175</v>
      </c>
      <c r="F12" s="22">
        <v>4.15</v>
      </c>
      <c r="G12" s="23" t="s">
        <v>46</v>
      </c>
      <c r="H12" s="24" t="s">
        <v>19</v>
      </c>
      <c r="I12" s="24" t="s">
        <v>19</v>
      </c>
      <c r="J12" s="28">
        <v>177.33</v>
      </c>
      <c r="K12" s="19" t="s">
        <v>19</v>
      </c>
      <c r="L12" s="19" t="s">
        <v>19</v>
      </c>
      <c r="M12" s="19">
        <f>SUM(J12:L12)</f>
        <v>177.33</v>
      </c>
      <c r="N12" s="28" t="s">
        <v>20</v>
      </c>
      <c r="O12" s="24"/>
      <c r="P12" s="30"/>
    </row>
    <row r="13" spans="1:15" s="5" customFormat="1" ht="30.0" customHeight="1" x14ac:dyDescent="0.15">
      <c r="A13" s="19">
        <v>11</v>
      </c>
      <c r="B13" s="26" t="s">
        <v>47</v>
      </c>
      <c r="C13" s="182" t="s">
        <v>48</v>
      </c>
      <c r="D13" s="20">
        <v>20</v>
      </c>
      <c r="E13" s="21">
        <v>44175</v>
      </c>
      <c r="F13" s="22">
        <v>4.15</v>
      </c>
      <c r="G13" s="25" t="s">
        <v>49</v>
      </c>
      <c r="H13" s="24" t="s">
        <v>19</v>
      </c>
      <c r="I13" s="24" t="s">
        <v>19</v>
      </c>
      <c r="J13" s="28">
        <v>2028.11</v>
      </c>
      <c r="K13" s="19" t="s">
        <v>19</v>
      </c>
      <c r="L13" s="19" t="s">
        <v>19</v>
      </c>
      <c r="M13" s="19">
        <f>SUM(J13:L13)</f>
        <v>2028.11</v>
      </c>
      <c r="N13" s="28" t="s">
        <v>20</v>
      </c>
      <c r="O13" s="24"/>
    </row>
    <row r="14" spans="1:15" s="5" customFormat="1" ht="30.0" customHeight="1" x14ac:dyDescent="0.15">
      <c r="A14" s="19">
        <v>12</v>
      </c>
      <c r="B14" s="26" t="s">
        <v>50</v>
      </c>
      <c r="C14" s="182"/>
      <c r="D14" s="20">
        <v>20</v>
      </c>
      <c r="E14" s="21">
        <v>44175</v>
      </c>
      <c r="F14" s="22">
        <v>4.15</v>
      </c>
      <c r="G14" s="25" t="s">
        <v>49</v>
      </c>
      <c r="H14" s="24" t="s">
        <v>19</v>
      </c>
      <c r="I14" s="24" t="s">
        <v>19</v>
      </c>
      <c r="J14" s="28">
        <v>2028.11</v>
      </c>
      <c r="K14" s="19" t="s">
        <v>19</v>
      </c>
      <c r="L14" s="19" t="s">
        <v>19</v>
      </c>
      <c r="M14" s="19">
        <f>SUM(J14:L14)</f>
        <v>2028.11</v>
      </c>
      <c r="N14" s="28" t="s">
        <v>20</v>
      </c>
      <c r="O14" s="24"/>
    </row>
    <row r="15" spans="1:15" s="5" customFormat="1" ht="30.0" customHeight="1" x14ac:dyDescent="0.15">
      <c r="A15" s="19">
        <v>13</v>
      </c>
      <c r="B15" s="26" t="s">
        <v>51</v>
      </c>
      <c r="C15" s="19" t="s">
        <v>52</v>
      </c>
      <c r="D15" s="20">
        <v>30</v>
      </c>
      <c r="E15" s="21">
        <v>44176</v>
      </c>
      <c r="F15" s="22">
        <v>4.15</v>
      </c>
      <c r="G15" s="25" t="s">
        <v>53</v>
      </c>
      <c r="H15" s="24" t="s">
        <v>19</v>
      </c>
      <c r="I15" s="24" t="s">
        <v>19</v>
      </c>
      <c r="J15" s="28">
        <v>1774.12</v>
      </c>
      <c r="K15" s="19" t="s">
        <v>19</v>
      </c>
      <c r="L15" s="19" t="s">
        <v>19</v>
      </c>
      <c r="M15" s="19">
        <f>SUM(J15:L15)</f>
        <v>1774.12</v>
      </c>
      <c r="N15" s="28" t="s">
        <v>20</v>
      </c>
      <c r="O15" s="24"/>
    </row>
    <row r="16" spans="1:15" s="5" customFormat="1" ht="30.0" customHeight="1" x14ac:dyDescent="0.15">
      <c r="A16" s="19">
        <v>14</v>
      </c>
      <c r="B16" s="26" t="s">
        <v>54</v>
      </c>
      <c r="C16" s="182" t="s">
        <v>55</v>
      </c>
      <c r="D16" s="20">
        <v>30</v>
      </c>
      <c r="E16" s="21">
        <v>44180</v>
      </c>
      <c r="F16" s="22">
        <v>4.15</v>
      </c>
      <c r="G16" s="25" t="s">
        <v>56</v>
      </c>
      <c r="H16" s="24" t="s">
        <v>19</v>
      </c>
      <c r="I16" s="24" t="s">
        <v>19</v>
      </c>
      <c r="J16" s="28">
        <v>2403.55</v>
      </c>
      <c r="K16" s="19" t="s">
        <v>19</v>
      </c>
      <c r="L16" s="19" t="s">
        <v>19</v>
      </c>
      <c r="M16" s="19">
        <f>SUM(J16:L16)</f>
        <v>2403.55</v>
      </c>
      <c r="N16" s="28" t="s">
        <v>20</v>
      </c>
      <c r="O16" s="24"/>
    </row>
    <row r="17" spans="1:15" s="5" customFormat="1" ht="30.0" customHeight="1" x14ac:dyDescent="0.15">
      <c r="A17" s="19">
        <v>15</v>
      </c>
      <c r="B17" s="26" t="s">
        <v>57</v>
      </c>
      <c r="C17" s="182"/>
      <c r="D17" s="20">
        <v>30</v>
      </c>
      <c r="E17" s="21">
        <v>44180</v>
      </c>
      <c r="F17" s="22">
        <v>4.15</v>
      </c>
      <c r="G17" s="25" t="s">
        <v>56</v>
      </c>
      <c r="H17" s="24" t="s">
        <v>19</v>
      </c>
      <c r="I17" s="24" t="s">
        <v>19</v>
      </c>
      <c r="J17" s="28">
        <v>2403.54</v>
      </c>
      <c r="K17" s="19" t="s">
        <v>19</v>
      </c>
      <c r="L17" s="19" t="s">
        <v>19</v>
      </c>
      <c r="M17" s="19">
        <f>SUM(J17:L17)</f>
        <v>2403.54</v>
      </c>
      <c r="N17" s="28" t="s">
        <v>20</v>
      </c>
      <c r="O17" s="24"/>
    </row>
    <row r="18" spans="1:15" s="5" customFormat="1" ht="30.0" customHeight="1" x14ac:dyDescent="0.15">
      <c r="A18" s="19">
        <v>16</v>
      </c>
      <c r="B18" s="26" t="s">
        <v>58</v>
      </c>
      <c r="C18" s="182" t="s">
        <v>59</v>
      </c>
      <c r="D18" s="20">
        <v>30</v>
      </c>
      <c r="E18" s="21">
        <v>44182</v>
      </c>
      <c r="F18" s="22">
        <v>4.15</v>
      </c>
      <c r="G18" s="25" t="s">
        <v>60</v>
      </c>
      <c r="H18" s="24" t="s">
        <v>19</v>
      </c>
      <c r="I18" s="24" t="s">
        <v>19</v>
      </c>
      <c r="J18" s="28">
        <v>1615.8</v>
      </c>
      <c r="K18" s="19" t="s">
        <v>19</v>
      </c>
      <c r="L18" s="19" t="s">
        <v>19</v>
      </c>
      <c r="M18" s="19">
        <f>SUM(J18:L18)</f>
        <v>1615.8</v>
      </c>
      <c r="N18" s="28" t="s">
        <v>20</v>
      </c>
      <c r="O18" s="24"/>
    </row>
    <row r="19" spans="1:15" s="5" customFormat="1" ht="30.0" customHeight="1" x14ac:dyDescent="0.15">
      <c r="A19" s="19">
        <v>17</v>
      </c>
      <c r="B19" s="26" t="s">
        <v>61</v>
      </c>
      <c r="C19" s="182"/>
      <c r="D19" s="20">
        <v>30</v>
      </c>
      <c r="E19" s="21">
        <v>44182</v>
      </c>
      <c r="F19" s="22">
        <v>4.15</v>
      </c>
      <c r="G19" s="25" t="s">
        <v>60</v>
      </c>
      <c r="H19" s="24" t="s">
        <v>19</v>
      </c>
      <c r="I19" s="24" t="s">
        <v>19</v>
      </c>
      <c r="J19" s="28">
        <v>1615.79</v>
      </c>
      <c r="K19" s="19" t="s">
        <v>19</v>
      </c>
      <c r="L19" s="19" t="s">
        <v>19</v>
      </c>
      <c r="M19" s="19">
        <f>SUM(J19:L19)</f>
        <v>1615.79</v>
      </c>
      <c r="N19" s="28" t="s">
        <v>20</v>
      </c>
      <c r="O19" s="24"/>
    </row>
    <row r="20" spans="1:15" s="5" customFormat="1" ht="30.0" customHeight="1" x14ac:dyDescent="0.15">
      <c r="A20" s="19">
        <v>18</v>
      </c>
      <c r="B20" s="26" t="s">
        <v>62</v>
      </c>
      <c r="C20" s="182"/>
      <c r="D20" s="20">
        <v>30</v>
      </c>
      <c r="E20" s="21">
        <v>44182</v>
      </c>
      <c r="F20" s="22">
        <v>4.15</v>
      </c>
      <c r="G20" s="25" t="s">
        <v>60</v>
      </c>
      <c r="H20" s="24" t="s">
        <v>19</v>
      </c>
      <c r="I20" s="24" t="s">
        <v>19</v>
      </c>
      <c r="J20" s="28">
        <v>1615.79</v>
      </c>
      <c r="K20" s="19" t="s">
        <v>19</v>
      </c>
      <c r="L20" s="19" t="s">
        <v>19</v>
      </c>
      <c r="M20" s="19">
        <f>SUM(J20:L20)</f>
        <v>1615.79</v>
      </c>
      <c r="N20" s="28" t="s">
        <v>20</v>
      </c>
      <c r="O20" s="24"/>
    </row>
    <row r="21" spans="1:15" s="5" customFormat="1" ht="30.0" customHeight="1" x14ac:dyDescent="0.15">
      <c r="A21" s="19">
        <v>19</v>
      </c>
      <c r="B21" s="26" t="s">
        <v>63</v>
      </c>
      <c r="C21" s="182"/>
      <c r="D21" s="20">
        <v>30</v>
      </c>
      <c r="E21" s="21">
        <v>44182</v>
      </c>
      <c r="F21" s="22">
        <v>4.15</v>
      </c>
      <c r="G21" s="25" t="s">
        <v>60</v>
      </c>
      <c r="H21" s="24" t="s">
        <v>19</v>
      </c>
      <c r="I21" s="24" t="s">
        <v>19</v>
      </c>
      <c r="J21" s="28">
        <v>1615.79</v>
      </c>
      <c r="K21" s="19" t="s">
        <v>19</v>
      </c>
      <c r="L21" s="19" t="s">
        <v>19</v>
      </c>
      <c r="M21" s="19">
        <f>SUM(J21:L21)</f>
        <v>1615.79</v>
      </c>
      <c r="N21" s="28" t="s">
        <v>20</v>
      </c>
      <c r="O21" s="24"/>
    </row>
    <row r="22" spans="1:15" s="5" customFormat="1" ht="30.0" customHeight="1" x14ac:dyDescent="0.15">
      <c r="A22" s="19">
        <v>20</v>
      </c>
      <c r="B22" s="26" t="s">
        <v>64</v>
      </c>
      <c r="C22" s="182"/>
      <c r="D22" s="20">
        <v>30</v>
      </c>
      <c r="E22" s="21">
        <v>44182</v>
      </c>
      <c r="F22" s="22">
        <v>4.15</v>
      </c>
      <c r="G22" s="25" t="s">
        <v>60</v>
      </c>
      <c r="H22" s="24" t="s">
        <v>19</v>
      </c>
      <c r="I22" s="24" t="s">
        <v>19</v>
      </c>
      <c r="J22" s="28">
        <v>1615.79</v>
      </c>
      <c r="K22" s="19" t="s">
        <v>19</v>
      </c>
      <c r="L22" s="19" t="s">
        <v>19</v>
      </c>
      <c r="M22" s="19">
        <f>SUM(J22:L22)</f>
        <v>1615.79</v>
      </c>
      <c r="N22" s="28" t="s">
        <v>20</v>
      </c>
      <c r="O22" s="24"/>
    </row>
    <row r="23" spans="1:15" s="5" customFormat="1" ht="30.0" customHeight="1" x14ac:dyDescent="0.15">
      <c r="A23" s="19">
        <v>21</v>
      </c>
      <c r="B23" s="26" t="s">
        <v>65</v>
      </c>
      <c r="C23" s="182"/>
      <c r="D23" s="20">
        <v>30</v>
      </c>
      <c r="E23" s="21">
        <v>44182</v>
      </c>
      <c r="F23" s="22">
        <v>4.15</v>
      </c>
      <c r="G23" s="25" t="s">
        <v>60</v>
      </c>
      <c r="H23" s="24" t="s">
        <v>19</v>
      </c>
      <c r="I23" s="24" t="s">
        <v>19</v>
      </c>
      <c r="J23" s="28">
        <v>1615.79</v>
      </c>
      <c r="K23" s="19" t="s">
        <v>19</v>
      </c>
      <c r="L23" s="19" t="s">
        <v>19</v>
      </c>
      <c r="M23" s="19">
        <f>SUM(J23:L23)</f>
        <v>1615.79</v>
      </c>
      <c r="N23" s="28" t="s">
        <v>20</v>
      </c>
      <c r="O23" s="24"/>
    </row>
    <row r="24" spans="1:15" s="5" customFormat="1" ht="30.0" customHeight="1" x14ac:dyDescent="0.15">
      <c r="A24" s="19">
        <v>22</v>
      </c>
      <c r="B24" s="26" t="s">
        <v>66</v>
      </c>
      <c r="C24" s="182"/>
      <c r="D24" s="20">
        <v>30</v>
      </c>
      <c r="E24" s="21">
        <v>44182</v>
      </c>
      <c r="F24" s="22">
        <v>4.15</v>
      </c>
      <c r="G24" s="25" t="s">
        <v>60</v>
      </c>
      <c r="H24" s="24" t="s">
        <v>19</v>
      </c>
      <c r="I24" s="24" t="s">
        <v>19</v>
      </c>
      <c r="J24" s="28">
        <v>1615.79</v>
      </c>
      <c r="K24" s="19" t="s">
        <v>19</v>
      </c>
      <c r="L24" s="19" t="s">
        <v>19</v>
      </c>
      <c r="M24" s="19">
        <f>SUM(J24:L24)</f>
        <v>1615.79</v>
      </c>
      <c r="N24" s="28" t="s">
        <v>20</v>
      </c>
      <c r="O24" s="24"/>
    </row>
    <row r="25" spans="1:15" s="5" customFormat="1" ht="30.0" customHeight="1" x14ac:dyDescent="0.15">
      <c r="A25" s="19">
        <v>23</v>
      </c>
      <c r="B25" s="26" t="s">
        <v>67</v>
      </c>
      <c r="C25" s="182"/>
      <c r="D25" s="20">
        <v>30</v>
      </c>
      <c r="E25" s="21">
        <v>44182</v>
      </c>
      <c r="F25" s="22">
        <v>4.15</v>
      </c>
      <c r="G25" s="25" t="s">
        <v>60</v>
      </c>
      <c r="H25" s="24" t="s">
        <v>19</v>
      </c>
      <c r="I25" s="24" t="s">
        <v>19</v>
      </c>
      <c r="J25" s="28">
        <v>1615.79</v>
      </c>
      <c r="K25" s="19" t="s">
        <v>19</v>
      </c>
      <c r="L25" s="19" t="s">
        <v>19</v>
      </c>
      <c r="M25" s="19">
        <f>SUM(J25:L25)</f>
        <v>1615.79</v>
      </c>
      <c r="N25" s="28" t="s">
        <v>20</v>
      </c>
      <c r="O25" s="24"/>
    </row>
    <row r="26" spans="1:15" s="5" customFormat="1" ht="30.0" customHeight="1" x14ac:dyDescent="0.15">
      <c r="A26" s="19">
        <v>24</v>
      </c>
      <c r="B26" s="26" t="s">
        <v>68</v>
      </c>
      <c r="C26" s="182"/>
      <c r="D26" s="20">
        <v>30</v>
      </c>
      <c r="E26" s="21">
        <v>44182</v>
      </c>
      <c r="F26" s="22">
        <v>4.15</v>
      </c>
      <c r="G26" s="25" t="s">
        <v>60</v>
      </c>
      <c r="H26" s="24" t="s">
        <v>19</v>
      </c>
      <c r="I26" s="24" t="s">
        <v>19</v>
      </c>
      <c r="J26" s="28">
        <v>1615.79</v>
      </c>
      <c r="K26" s="19" t="s">
        <v>19</v>
      </c>
      <c r="L26" s="19" t="s">
        <v>19</v>
      </c>
      <c r="M26" s="19">
        <f>SUM(J26:L26)</f>
        <v>1615.79</v>
      </c>
      <c r="N26" s="28" t="s">
        <v>20</v>
      </c>
      <c r="O26" s="24"/>
    </row>
    <row r="27" spans="1:15" s="5" customFormat="1" ht="30.0" customHeight="1" x14ac:dyDescent="0.15">
      <c r="A27" s="19">
        <v>25</v>
      </c>
      <c r="B27" s="26" t="s">
        <v>69</v>
      </c>
      <c r="C27" s="182"/>
      <c r="D27" s="20">
        <v>30</v>
      </c>
      <c r="E27" s="21">
        <v>44182</v>
      </c>
      <c r="F27" s="22">
        <v>4.15</v>
      </c>
      <c r="G27" s="25" t="s">
        <v>60</v>
      </c>
      <c r="H27" s="24" t="s">
        <v>19</v>
      </c>
      <c r="I27" s="24" t="s">
        <v>19</v>
      </c>
      <c r="J27" s="28">
        <v>1615.79</v>
      </c>
      <c r="K27" s="19" t="s">
        <v>19</v>
      </c>
      <c r="L27" s="19" t="s">
        <v>19</v>
      </c>
      <c r="M27" s="19">
        <f>SUM(J27:L27)</f>
        <v>1615.79</v>
      </c>
      <c r="N27" s="28" t="s">
        <v>20</v>
      </c>
      <c r="O27" s="24"/>
    </row>
    <row r="28" spans="1:15" s="5" customFormat="1" ht="30.0" customHeight="1" x14ac:dyDescent="0.15">
      <c r="A28" s="19">
        <v>26</v>
      </c>
      <c r="B28" s="26" t="s">
        <v>70</v>
      </c>
      <c r="C28" s="19" t="s">
        <v>71</v>
      </c>
      <c r="D28" s="20">
        <v>30</v>
      </c>
      <c r="E28" s="21">
        <v>44183</v>
      </c>
      <c r="F28" s="22">
        <v>4.15</v>
      </c>
      <c r="G28" s="25" t="s">
        <v>72</v>
      </c>
      <c r="H28" s="24" t="s">
        <v>19</v>
      </c>
      <c r="I28" s="24" t="s">
        <v>19</v>
      </c>
      <c r="J28" s="28">
        <v>1665.07</v>
      </c>
      <c r="K28" s="19" t="s">
        <v>19</v>
      </c>
      <c r="L28" s="19" t="s">
        <v>19</v>
      </c>
      <c r="M28" s="19">
        <f>SUM(J28:L28)</f>
        <v>1665.07</v>
      </c>
      <c r="N28" s="28" t="s">
        <v>20</v>
      </c>
      <c r="O28" s="24"/>
    </row>
    <row r="29" spans="1:15" s="5" customFormat="1" ht="30.0" customHeight="1" x14ac:dyDescent="0.15">
      <c r="A29" s="19">
        <v>27</v>
      </c>
      <c r="B29" s="26" t="s">
        <v>73</v>
      </c>
      <c r="C29" s="19" t="s">
        <v>74</v>
      </c>
      <c r="D29" s="20">
        <v>30</v>
      </c>
      <c r="E29" s="21">
        <v>44183</v>
      </c>
      <c r="F29" s="22">
        <v>4.15</v>
      </c>
      <c r="G29" s="25" t="s">
        <v>72</v>
      </c>
      <c r="H29" s="24" t="s">
        <v>19</v>
      </c>
      <c r="I29" s="24" t="s">
        <v>19</v>
      </c>
      <c r="J29" s="28">
        <v>1927.44</v>
      </c>
      <c r="K29" s="19" t="s">
        <v>19</v>
      </c>
      <c r="L29" s="19" t="s">
        <v>19</v>
      </c>
      <c r="M29" s="19">
        <f>SUM(J29:L29)</f>
        <v>1927.44</v>
      </c>
      <c r="N29" s="28" t="s">
        <v>20</v>
      </c>
      <c r="O29" s="24"/>
    </row>
    <row r="30" spans="1:15" s="5" customFormat="1" ht="30.0" customHeight="1" x14ac:dyDescent="0.15">
      <c r="A30" s="19">
        <v>28</v>
      </c>
      <c r="B30" s="26" t="s">
        <v>75</v>
      </c>
      <c r="C30" s="19" t="s">
        <v>76</v>
      </c>
      <c r="D30" s="20">
        <v>30</v>
      </c>
      <c r="E30" s="21">
        <v>44183</v>
      </c>
      <c r="F30" s="22">
        <v>4.15</v>
      </c>
      <c r="G30" s="25" t="s">
        <v>72</v>
      </c>
      <c r="H30" s="24" t="s">
        <v>19</v>
      </c>
      <c r="I30" s="24" t="s">
        <v>19</v>
      </c>
      <c r="J30" s="28">
        <v>1665.07</v>
      </c>
      <c r="K30" s="19" t="s">
        <v>19</v>
      </c>
      <c r="L30" s="19" t="s">
        <v>19</v>
      </c>
      <c r="M30" s="19">
        <f>SUM(J30:L30)</f>
        <v>1665.07</v>
      </c>
      <c r="N30" s="28" t="s">
        <v>20</v>
      </c>
      <c r="O30" s="24"/>
    </row>
    <row r="31" spans="1:15" s="5" customFormat="1" ht="30.0" customHeight="1" x14ac:dyDescent="0.15">
      <c r="A31" s="19">
        <v>29</v>
      </c>
      <c r="B31" s="26" t="s">
        <v>77</v>
      </c>
      <c r="C31" s="19" t="s">
        <v>78</v>
      </c>
      <c r="D31" s="20">
        <v>30</v>
      </c>
      <c r="E31" s="21">
        <v>44187</v>
      </c>
      <c r="F31" s="22">
        <v>4.15</v>
      </c>
      <c r="G31" s="25" t="s">
        <v>79</v>
      </c>
      <c r="H31" s="24" t="str">
        <f>VLOOKUP(C31,'E:\2024\贴息拨付流程\2024年第一季度（贴息公示）\2024年第一季度（公示表）\[（泰业银行）东源县2024年第一季度创业担保贷款贴息公示名单.xlsx]公示表'!$C:$I,5,FALSE)</f>
        <v>2023.11.21-2023.12.22</v>
      </c>
      <c r="I31" s="24" t="s">
        <v>19</v>
      </c>
      <c r="J31" s="28">
        <v>703.19</v>
      </c>
      <c r="K31" s="28">
        <v>357.36</v>
      </c>
      <c r="L31" s="19" t="s">
        <v>19</v>
      </c>
      <c r="M31" s="19">
        <f>SUM(J31:L31)</f>
        <v>1060.55</v>
      </c>
      <c r="N31" s="28" t="s">
        <v>20</v>
      </c>
      <c r="O31" s="24"/>
    </row>
    <row r="32" spans="1:15" s="5" customFormat="1" ht="30.0" customHeight="1" x14ac:dyDescent="0.15">
      <c r="A32" s="19">
        <v>30</v>
      </c>
      <c r="B32" s="26" t="s">
        <v>80</v>
      </c>
      <c r="C32" s="19" t="s">
        <v>81</v>
      </c>
      <c r="D32" s="20">
        <v>30</v>
      </c>
      <c r="E32" s="21">
        <v>44190</v>
      </c>
      <c r="F32" s="22">
        <v>4.15</v>
      </c>
      <c r="G32" s="23" t="s">
        <v>82</v>
      </c>
      <c r="H32" s="24" t="str">
        <f>VLOOKUP(C32,'E:\2024\贴息拨付流程\2024年第一季度（贴息公示）\2024年第一季度（公示表）\[（泰业银行）东源县2024年第一季度创业担保贷款贴息公示名单.xlsx]公示表'!$C:$I,5,FALSE)</f>
        <v>2023.11.16-2023.12.25</v>
      </c>
      <c r="I32" s="24" t="s">
        <v>19</v>
      </c>
      <c r="J32" s="28">
        <v>152.81</v>
      </c>
      <c r="K32" s="28">
        <v>39.84</v>
      </c>
      <c r="L32" s="19" t="s">
        <v>19</v>
      </c>
      <c r="M32" s="19">
        <f>SUM(J32:L32)</f>
        <v>192.65</v>
      </c>
      <c r="N32" s="28" t="s">
        <v>20</v>
      </c>
      <c r="O32" s="24"/>
    </row>
    <row r="33" spans="1:15" s="5" customFormat="1" ht="30.0" customHeight="1" x14ac:dyDescent="0.15">
      <c r="A33" s="19">
        <v>31</v>
      </c>
      <c r="B33" s="26" t="s">
        <v>83</v>
      </c>
      <c r="C33" s="19" t="s">
        <v>84</v>
      </c>
      <c r="D33" s="20">
        <v>15</v>
      </c>
      <c r="E33" s="21">
        <v>44190</v>
      </c>
      <c r="F33" s="22">
        <v>4.15</v>
      </c>
      <c r="G33" s="23" t="s">
        <v>82</v>
      </c>
      <c r="H33" s="24" t="str">
        <f>VLOOKUP(C33,'E:\2024\贴息拨付流程\2024年第一季度（贴息公示）\2024年第一季度（公示表）\[（泰业银行）东源县2024年第一季度创业担保贷款贴息公示名单.xlsx]公示表'!$C:$I,5,FALSE)</f>
        <v>2023.11.16-2023.12.25</v>
      </c>
      <c r="I33" s="24" t="s">
        <v>19</v>
      </c>
      <c r="J33" s="28">
        <v>76.4</v>
      </c>
      <c r="K33" s="28">
        <v>19.92</v>
      </c>
      <c r="L33" s="19" t="s">
        <v>19</v>
      </c>
      <c r="M33" s="19">
        <f>SUM(J33:L33)</f>
        <v>96.32</v>
      </c>
      <c r="N33" s="28" t="s">
        <v>20</v>
      </c>
      <c r="O33" s="24"/>
    </row>
    <row r="34" spans="1:15" s="5" customFormat="1" ht="30.0" customHeight="1" x14ac:dyDescent="0.15">
      <c r="A34" s="19">
        <v>32</v>
      </c>
      <c r="B34" s="26" t="s">
        <v>85</v>
      </c>
      <c r="C34" s="19" t="s">
        <v>86</v>
      </c>
      <c r="D34" s="20">
        <v>15</v>
      </c>
      <c r="E34" s="21">
        <v>44200</v>
      </c>
      <c r="F34" s="22">
        <v>4.15</v>
      </c>
      <c r="G34" s="23" t="s">
        <v>87</v>
      </c>
      <c r="H34" s="24" t="str">
        <f>VLOOKUP(C34,'E:\2024\贴息拨付流程\2024年第一季度（贴息公示）\2024年第一季度（公示表）\[（泰业银行）东源县2024年第一季度创业担保贷款贴息公示名单.xlsx]公示表'!$C:$I,5,FALSE)</f>
        <v>2023.12.16-2024.01.04</v>
      </c>
      <c r="I34" s="24" t="s">
        <v>19</v>
      </c>
      <c r="J34" s="28">
        <v>66.2</v>
      </c>
      <c r="K34" s="28">
        <v>4.68</v>
      </c>
      <c r="L34" s="19" t="s">
        <v>19</v>
      </c>
      <c r="M34" s="19">
        <f>SUM(J34:L34)</f>
        <v>70.88</v>
      </c>
      <c r="N34" s="28" t="s">
        <v>20</v>
      </c>
      <c r="O34" s="24"/>
    </row>
    <row r="35" spans="1:15" s="5" customFormat="1" ht="30.0" customHeight="1" x14ac:dyDescent="0.15">
      <c r="A35" s="19">
        <v>33</v>
      </c>
      <c r="B35" s="26" t="s">
        <v>88</v>
      </c>
      <c r="C35" s="19" t="s">
        <v>89</v>
      </c>
      <c r="D35" s="20">
        <v>30</v>
      </c>
      <c r="E35" s="21">
        <v>44208</v>
      </c>
      <c r="F35" s="22">
        <v>4.15</v>
      </c>
      <c r="G35" s="23" t="s">
        <v>87</v>
      </c>
      <c r="H35" s="24" t="str">
        <f>VLOOKUP(C35,'E:\2024\贴息拨付流程\2024年第一季度（贴息公示）\2024年第一季度（公示表）\[（泰业银行）东源县2024年第一季度创业担保贷款贴息公示名单.xlsx]公示表'!$C:$I,5,FALSE)</f>
        <v>2023.12.16-2024.01.12</v>
      </c>
      <c r="I35" s="24" t="s">
        <v>19</v>
      </c>
      <c r="J35" s="28">
        <v>132.4</v>
      </c>
      <c r="K35" s="28">
        <v>13.29</v>
      </c>
      <c r="L35" s="19" t="s">
        <v>19</v>
      </c>
      <c r="M35" s="19">
        <f>SUM(J35:L35)</f>
        <v>145.69</v>
      </c>
      <c r="N35" s="28" t="s">
        <v>20</v>
      </c>
      <c r="O35" s="24"/>
    </row>
    <row r="36" spans="1:15" s="5" customFormat="1" ht="30.0" customHeight="1" x14ac:dyDescent="0.15">
      <c r="A36" s="19">
        <v>34</v>
      </c>
      <c r="B36" s="19" t="s">
        <v>90</v>
      </c>
      <c r="C36" s="19" t="s">
        <v>91</v>
      </c>
      <c r="D36" s="20">
        <v>30</v>
      </c>
      <c r="E36" s="21">
        <v>44279</v>
      </c>
      <c r="F36" s="22">
        <v>4.15</v>
      </c>
      <c r="G36" s="23" t="s">
        <v>87</v>
      </c>
      <c r="H36" s="24" t="str">
        <f>VLOOKUP(C36,'E:\2024\贴息拨付流程\2024年第一季度（贴息公示）\2024年第一季度（公示表）\[（泰业银行）东源县2024年第一季度创业担保贷款贴息公示名单.xlsx]公示表'!$C:$I,5,FALSE)</f>
        <v>2023.12.16-2024.02.15</v>
      </c>
      <c r="I36" s="29" t="s">
        <v>92</v>
      </c>
      <c r="J36" s="28">
        <v>219.91</v>
      </c>
      <c r="K36" s="28">
        <v>73.63</v>
      </c>
      <c r="L36" s="28">
        <v>18.7</v>
      </c>
      <c r="M36" s="19">
        <f>SUM(J36:L36)</f>
        <v>312.24</v>
      </c>
      <c r="N36" s="28" t="s">
        <v>20</v>
      </c>
      <c r="O36" s="24"/>
    </row>
    <row r="37" spans="1:15" s="5" customFormat="1" ht="30.0" customHeight="1" x14ac:dyDescent="0.15">
      <c r="A37" s="19">
        <v>35</v>
      </c>
      <c r="B37" s="19" t="s">
        <v>93</v>
      </c>
      <c r="C37" s="19" t="s">
        <v>94</v>
      </c>
      <c r="D37" s="20">
        <v>30</v>
      </c>
      <c r="E37" s="21">
        <v>44285</v>
      </c>
      <c r="F37" s="22">
        <v>4.15</v>
      </c>
      <c r="G37" s="25" t="s">
        <v>95</v>
      </c>
      <c r="H37" s="24" t="str">
        <f>VLOOKUP(C37,'E:\2024\贴息拨付流程\2024年第一季度（贴息公示）\2024年第一季度（公示表）\[（泰业银行）东源县2024年第一季度创业担保贷款贴息公示名单.xlsx]公示表'!$C:$I,5,FALSE)</f>
        <v>2023.12.21-2024.02.20</v>
      </c>
      <c r="I37" s="24" t="s">
        <v>19</v>
      </c>
      <c r="J37" s="28">
        <v>1516.67</v>
      </c>
      <c r="K37" s="28">
        <v>1033.34</v>
      </c>
      <c r="L37" s="19" t="s">
        <v>19</v>
      </c>
      <c r="M37" s="19">
        <f>SUM(J37:L37)</f>
        <v>2550.01</v>
      </c>
      <c r="N37" s="28" t="s">
        <v>20</v>
      </c>
      <c r="O37" s="24"/>
    </row>
    <row r="38" spans="1:15" s="5" customFormat="1" ht="30.0" customHeight="1" x14ac:dyDescent="0.15">
      <c r="A38" s="19">
        <v>36</v>
      </c>
      <c r="B38" s="19" t="s">
        <v>96</v>
      </c>
      <c r="C38" s="19" t="s">
        <v>97</v>
      </c>
      <c r="D38" s="20">
        <v>30</v>
      </c>
      <c r="E38" s="21">
        <v>44287</v>
      </c>
      <c r="F38" s="22">
        <v>4.15</v>
      </c>
      <c r="G38" s="23" t="s">
        <v>87</v>
      </c>
      <c r="H38" s="24" t="str">
        <f>VLOOKUP(C38,'E:\2024\贴息拨付流程\2024年第一季度（贴息公示）\2024年第一季度（公示表）\[（泰业银行）东源县2024年第一季度创业担保贷款贴息公示名单.xlsx]公示表'!$C:$I,5,FALSE)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38" s="29" t="s">
        <v>98</v>
      </c>
      <c r="J38" s="28">
        <v>263.43</v>
      </c>
      <c r="K38" s="28">
        <v>132.36</v>
      </c>
      <c r="L38" s="28">
        <v>7.87</v>
      </c>
      <c r="M38" s="19">
        <f>SUM(J38:L38)</f>
        <v>403.66</v>
      </c>
      <c r="N38" s="28" t="s">
        <v>20</v>
      </c>
      <c r="O38" s="24"/>
    </row>
    <row r="39" spans="1:15" s="5" customFormat="1" ht="30.0" customHeight="1" x14ac:dyDescent="0.15">
      <c r="A39" s="19">
        <v>37</v>
      </c>
      <c r="B39" s="19" t="s">
        <v>99</v>
      </c>
      <c r="C39" s="19" t="s">
        <v>100</v>
      </c>
      <c r="D39" s="20">
        <v>20</v>
      </c>
      <c r="E39" s="21">
        <v>44417</v>
      </c>
      <c r="F39" s="22">
        <v>4.15</v>
      </c>
      <c r="G39" s="23" t="s">
        <v>87</v>
      </c>
      <c r="H39" s="24" t="str">
        <f>VLOOKUP(C39,'E:\2024\贴息拨付流程\2024年第一季度（贴息公示）\2024年第一季度（公示表）\[（泰业银行）东源县2024年第一季度创业担保贷款贴息公示名单.xlsx]公示表'!$C:$I,5,FALSE)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39" s="29" t="s">
        <v>101</v>
      </c>
      <c r="J39" s="28">
        <v>290.63</v>
      </c>
      <c r="K39" s="28">
        <v>204.47</v>
      </c>
      <c r="L39" s="28">
        <v>117.4</v>
      </c>
      <c r="M39" s="19">
        <f>SUM(J39:L39)</f>
        <v>612.5</v>
      </c>
      <c r="N39" s="28" t="s">
        <v>20</v>
      </c>
      <c r="O39" s="24"/>
    </row>
    <row r="40" spans="1:16" s="5" customFormat="1" ht="30.0" customHeight="1" x14ac:dyDescent="0.15">
      <c r="A40" s="19">
        <v>38</v>
      </c>
      <c r="B40" s="19" t="s">
        <v>102</v>
      </c>
      <c r="C40" s="19" t="s">
        <v>103</v>
      </c>
      <c r="D40" s="20">
        <v>25</v>
      </c>
      <c r="E40" s="21">
        <v>44424</v>
      </c>
      <c r="F40" s="22">
        <v>4.15</v>
      </c>
      <c r="G40" s="25" t="s">
        <v>95</v>
      </c>
      <c r="H40" s="24" t="str">
        <f>VLOOKUP(C40,'E:\2024\贴息拨付流程\2024年第一季度（贴息公示）\2024年第一季度（公示表）\[（泰业银行）东源县2024年第一季度创业担保贷款贴息公示名单.xlsx]公示表'!$C:$I,5,FALSE)</f>
        <v>2023.12.21-2024.03.20</v>
      </c>
      <c r="I40" s="29" t="s">
        <v>104</v>
      </c>
      <c r="J40" s="28">
        <v>869.56</v>
      </c>
      <c r="K40" s="28">
        <v>824.39</v>
      </c>
      <c r="L40" s="28">
        <v>787.11</v>
      </c>
      <c r="M40" s="19">
        <f>SUM(J40:L40)</f>
        <v>2481.06</v>
      </c>
      <c r="N40" s="28" t="s">
        <v>20</v>
      </c>
      <c r="O40" s="24"/>
      <c r="P40" s="31"/>
    </row>
    <row r="41" spans="1:15" s="5" customFormat="1" ht="30.0" customHeight="1" x14ac:dyDescent="0.15">
      <c r="A41" s="19">
        <v>39</v>
      </c>
      <c r="B41" s="19" t="s">
        <v>105</v>
      </c>
      <c r="C41" s="19" t="s">
        <v>106</v>
      </c>
      <c r="D41" s="20">
        <v>6</v>
      </c>
      <c r="E41" s="21">
        <v>44439</v>
      </c>
      <c r="F41" s="22">
        <v>4.15</v>
      </c>
      <c r="G41" s="23" t="s">
        <v>87</v>
      </c>
      <c r="H41" s="24" t="str">
        <f>VLOOKUP(C41,'E:\2024\贴息拨付流程\2024年第一季度（贴息公示）\2024年第一季度（公示表）\[（泰业银行）东源县2024年第一季度创业担保贷款贴息公示名单.xlsx]公示表'!$C:$I,5,FALSE)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41" s="29" t="s">
        <v>101</v>
      </c>
      <c r="J41" s="28">
        <v>87.19</v>
      </c>
      <c r="K41" s="28">
        <v>61.34</v>
      </c>
      <c r="L41" s="28">
        <v>35.22</v>
      </c>
      <c r="M41" s="19">
        <f>SUM(J41:L41)</f>
        <v>183.75</v>
      </c>
      <c r="N41" s="28" t="s">
        <v>20</v>
      </c>
      <c r="O41" s="24"/>
    </row>
    <row r="42" spans="1:15" s="5" customFormat="1" ht="30.0" customHeight="1" x14ac:dyDescent="0.15">
      <c r="A42" s="19">
        <v>40</v>
      </c>
      <c r="B42" s="19" t="s">
        <v>107</v>
      </c>
      <c r="C42" s="19" t="s">
        <v>108</v>
      </c>
      <c r="D42" s="20">
        <v>30</v>
      </c>
      <c r="E42" s="21">
        <v>44511</v>
      </c>
      <c r="F42" s="22">
        <v>4.15</v>
      </c>
      <c r="G42" s="25" t="s">
        <v>95</v>
      </c>
      <c r="H42" s="24" t="str">
        <f>VLOOKUP(C42,'E:\2024\贴息拨付流程\2024年第一季度（贴息公示）\2024年第一季度（公示表）\[（泰业银行）东源县2024年第一季度创业担保贷款贴息公示名单.xlsx]公示表'!$C:$I,5,FALSE)</f>
        <v>2023.12.21-2024.01.10</v>
      </c>
      <c r="I42" s="24" t="s">
        <v>19</v>
      </c>
      <c r="J42" s="28">
        <v>647.22</v>
      </c>
      <c r="K42" s="28">
        <v>111.11</v>
      </c>
      <c r="L42" s="19" t="s">
        <v>19</v>
      </c>
      <c r="M42" s="19">
        <f>SUM(J42:L42)</f>
        <v>758.33</v>
      </c>
      <c r="N42" s="28" t="s">
        <v>20</v>
      </c>
      <c r="O42" s="24"/>
    </row>
    <row r="43" spans="1:15" s="5" customFormat="1" ht="30.0" customHeight="1" x14ac:dyDescent="0.15">
      <c r="A43" s="19">
        <v>41</v>
      </c>
      <c r="B43" s="19" t="s">
        <v>109</v>
      </c>
      <c r="C43" s="19" t="s">
        <v>110</v>
      </c>
      <c r="D43" s="20">
        <v>30</v>
      </c>
      <c r="E43" s="21">
        <v>44539</v>
      </c>
      <c r="F43" s="22">
        <v>4.15</v>
      </c>
      <c r="G43" s="25" t="s">
        <v>95</v>
      </c>
      <c r="H43" s="24" t="str">
        <f>VLOOKUP(C43,'E:\2024\贴息拨付流程\2024年第一季度（贴息公示）\2024年第一季度（公示表）\[（泰业银行）东源县2024年第一季度创业担保贷款贴息公示名单.xlsx]公示表'!$C:$I,5,FALSE)</f>
        <v>2023.12.21-2024.03.20</v>
      </c>
      <c r="I43" s="29" t="s">
        <v>104</v>
      </c>
      <c r="J43" s="28">
        <v>1213.33</v>
      </c>
      <c r="K43" s="28">
        <v>1112.23</v>
      </c>
      <c r="L43" s="28">
        <v>745.56</v>
      </c>
      <c r="M43" s="19">
        <f>SUM(J43:L43)</f>
        <v>3071.12</v>
      </c>
      <c r="N43" s="28" t="s">
        <v>20</v>
      </c>
      <c r="O43" s="24"/>
    </row>
    <row r="44" spans="1:15" s="5" customFormat="1" ht="30.0" customHeight="1" x14ac:dyDescent="0.15">
      <c r="A44" s="19">
        <v>42</v>
      </c>
      <c r="B44" s="19" t="s">
        <v>111</v>
      </c>
      <c r="C44" s="19" t="s">
        <v>112</v>
      </c>
      <c r="D44" s="20">
        <v>15</v>
      </c>
      <c r="E44" s="21">
        <v>44544</v>
      </c>
      <c r="F44" s="22">
        <v>4.15</v>
      </c>
      <c r="G44" s="23" t="s">
        <v>87</v>
      </c>
      <c r="H44" s="24" t="str">
        <f>VLOOKUP(C44,'E:\2024\贴息拨付流程\2024年第一季度（贴息公示）\2024年第一季度（公示表）\[（泰业银行）东源县2024年第一季度创业担保贷款贴息公示名单.xlsx]公示表'!$C:$I,5,FALSE)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44" s="29" t="s">
        <v>101</v>
      </c>
      <c r="J44" s="28">
        <v>302.98</v>
      </c>
      <c r="K44" s="28">
        <v>239.26</v>
      </c>
      <c r="L44" s="28">
        <v>174.86</v>
      </c>
      <c r="M44" s="19">
        <f>SUM(J44:L44)</f>
        <v>717.1</v>
      </c>
      <c r="N44" s="28" t="s">
        <v>20</v>
      </c>
      <c r="O44" s="24"/>
    </row>
    <row r="45" spans="1:15" s="5" customFormat="1" ht="30.0" customHeight="1" x14ac:dyDescent="0.15">
      <c r="A45" s="19">
        <v>43</v>
      </c>
      <c r="B45" s="19" t="s">
        <v>113</v>
      </c>
      <c r="C45" s="19" t="s">
        <v>114</v>
      </c>
      <c r="D45" s="20">
        <v>30</v>
      </c>
      <c r="E45" s="21">
        <v>44544</v>
      </c>
      <c r="F45" s="22">
        <v>4.15</v>
      </c>
      <c r="G45" s="23" t="s">
        <v>87</v>
      </c>
      <c r="H45" s="24" t="str">
        <f>VLOOKUP(C45,'E:\2024\贴息拨付流程\2024年第一季度（贴息公示）\2024年第一季度（公示表）\[（泰业银行）东源县2024年第一季度创业担保贷款贴息公示名单.xlsx]公示表'!$C:$I,5,FALSE)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45" s="29" t="s">
        <v>101</v>
      </c>
      <c r="J45" s="28">
        <v>605.97</v>
      </c>
      <c r="K45" s="28">
        <v>478.53</v>
      </c>
      <c r="L45" s="28">
        <v>349.72</v>
      </c>
      <c r="M45" s="19">
        <f>SUM(J45:L45)</f>
        <v>1434.22</v>
      </c>
      <c r="N45" s="28" t="s">
        <v>20</v>
      </c>
      <c r="O45" s="24"/>
    </row>
    <row r="46" spans="1:15" s="5" customFormat="1" ht="30.0" customHeight="1" x14ac:dyDescent="0.15">
      <c r="A46" s="19">
        <v>44</v>
      </c>
      <c r="B46" s="19" t="s">
        <v>115</v>
      </c>
      <c r="C46" s="19" t="s">
        <v>115</v>
      </c>
      <c r="D46" s="20">
        <v>110</v>
      </c>
      <c r="E46" s="21">
        <v>44546</v>
      </c>
      <c r="F46" s="22">
        <v>3.95</v>
      </c>
      <c r="G46" s="25" t="s">
        <v>95</v>
      </c>
      <c r="H46" s="24" t="str">
        <f>VLOOKUP(C46,'E:\2024\贴息拨付流程\2024年第一季度（贴息公示）\2024年第一季度（公示表）\[（泰业银行）东源县2024年第一季度创业担保贷款贴息公示名单.xlsx]公示表'!$C:$I,5,FALSE)</f>
        <v>2023.12.21-2024.03.20</v>
      </c>
      <c r="I46" s="29" t="s">
        <v>104</v>
      </c>
      <c r="J46" s="28">
        <v>4164.02</v>
      </c>
      <c r="K46" s="28">
        <v>3907.22</v>
      </c>
      <c r="L46" s="28">
        <v>3731.11</v>
      </c>
      <c r="M46" s="19">
        <f>SUM(J46:L46)</f>
        <v>11802.35</v>
      </c>
      <c r="N46" s="28" t="s">
        <v>20</v>
      </c>
      <c r="O46" s="24"/>
    </row>
    <row r="47" spans="1:15" s="5" customFormat="1" ht="30.0" customHeight="1" x14ac:dyDescent="0.15">
      <c r="A47" s="19">
        <v>45</v>
      </c>
      <c r="B47" s="19" t="s">
        <v>116</v>
      </c>
      <c r="C47" s="19" t="s">
        <v>117</v>
      </c>
      <c r="D47" s="20">
        <v>30</v>
      </c>
      <c r="E47" s="21">
        <v>44552</v>
      </c>
      <c r="F47" s="22">
        <v>4.15</v>
      </c>
      <c r="G47" s="25" t="s">
        <v>118</v>
      </c>
      <c r="H47" s="24" t="str">
        <f>VLOOKUP(C47,'E:\2024\贴息拨付流程\2024年第一季度（贴息公示）\2024年第一季度（公示表）\[（泰业银行）东源县2024年第一季度创业担保贷款贴息公示名单.xlsx]公示表'!$C:$I,5,FALSE)</f>
        <v>2023.12.21-2024.03.20</v>
      </c>
      <c r="I47" s="29" t="s">
        <v>104</v>
      </c>
      <c r="J47" s="28">
        <v>1296.67</v>
      </c>
      <c r="K47" s="28">
        <v>1113.43</v>
      </c>
      <c r="L47" s="28">
        <v>1073.89</v>
      </c>
      <c r="M47" s="19">
        <f>SUM(J47:L47)</f>
        <v>3483.99</v>
      </c>
      <c r="N47" s="28" t="s">
        <v>20</v>
      </c>
      <c r="O47" s="24"/>
    </row>
    <row r="48" spans="1:15" s="5" customFormat="1" ht="30.0" customHeight="1" x14ac:dyDescent="0.15">
      <c r="A48" s="19">
        <v>46</v>
      </c>
      <c r="B48" s="19" t="s">
        <v>119</v>
      </c>
      <c r="C48" s="19" t="s">
        <v>120</v>
      </c>
      <c r="D48" s="20">
        <v>30</v>
      </c>
      <c r="E48" s="21">
        <v>44552</v>
      </c>
      <c r="F48" s="22">
        <v>4.15</v>
      </c>
      <c r="G48" s="23" t="s">
        <v>87</v>
      </c>
      <c r="H48" s="24" t="str">
        <f>VLOOKUP(C48,'E:\2024\贴息拨付流程\2024年第一季度（贴息公示）\2024年第一季度（公示表）\[（泰业银行）东源县2024年第一季度创业担保贷款贴息公示名单.xlsx]公示表'!$C:$I,5,FALSE)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48" s="29" t="s">
        <v>101</v>
      </c>
      <c r="J48" s="28">
        <v>605.97</v>
      </c>
      <c r="K48" s="28">
        <v>478.53</v>
      </c>
      <c r="L48" s="28">
        <v>349.72</v>
      </c>
      <c r="M48" s="19">
        <f>SUM(J48:L48)</f>
        <v>1434.22</v>
      </c>
      <c r="N48" s="28" t="s">
        <v>20</v>
      </c>
      <c r="O48" s="24"/>
    </row>
    <row r="49" spans="1:15" s="5" customFormat="1" ht="30.0" customHeight="1" x14ac:dyDescent="0.15">
      <c r="A49" s="19">
        <v>47</v>
      </c>
      <c r="B49" s="19" t="s">
        <v>121</v>
      </c>
      <c r="C49" s="182" t="s">
        <v>122</v>
      </c>
      <c r="D49" s="20">
        <v>30</v>
      </c>
      <c r="E49" s="21">
        <v>44554</v>
      </c>
      <c r="F49" s="22">
        <v>2</v>
      </c>
      <c r="G49" s="25" t="s">
        <v>95</v>
      </c>
      <c r="H49" s="24" t="s">
        <v>123</v>
      </c>
      <c r="I49" s="29" t="s">
        <v>104</v>
      </c>
      <c r="J49" s="28">
        <v>740.01</v>
      </c>
      <c r="K49" s="28">
        <v>1374.28</v>
      </c>
      <c r="L49" s="28">
        <v>961.11</v>
      </c>
      <c r="M49" s="19">
        <f>SUM(J49:L49)</f>
        <v>3075.4</v>
      </c>
      <c r="N49" s="28" t="s">
        <v>20</v>
      </c>
      <c r="O49" s="24"/>
    </row>
    <row r="50" spans="1:15" s="5" customFormat="1" ht="30.0" customHeight="1" x14ac:dyDescent="0.15">
      <c r="A50" s="19">
        <v>48</v>
      </c>
      <c r="B50" s="19" t="s">
        <v>124</v>
      </c>
      <c r="C50" s="182"/>
      <c r="D50" s="20">
        <v>30</v>
      </c>
      <c r="E50" s="21">
        <v>44554</v>
      </c>
      <c r="F50" s="22">
        <v>2</v>
      </c>
      <c r="G50" s="25" t="s">
        <v>95</v>
      </c>
      <c r="H50" s="24" t="s">
        <v>123</v>
      </c>
      <c r="I50" s="29" t="s">
        <v>104</v>
      </c>
      <c r="J50" s="28">
        <v>740.01</v>
      </c>
      <c r="K50" s="28">
        <v>1374.28</v>
      </c>
      <c r="L50" s="28">
        <v>961.11</v>
      </c>
      <c r="M50" s="19">
        <f>SUM(J50:L50)</f>
        <v>3075.4</v>
      </c>
      <c r="N50" s="28" t="s">
        <v>20</v>
      </c>
      <c r="O50" s="24"/>
    </row>
    <row r="51" spans="1:15" s="5" customFormat="1" ht="30.0" customHeight="1" x14ac:dyDescent="0.15">
      <c r="A51" s="19">
        <v>49</v>
      </c>
      <c r="B51" s="19" t="s">
        <v>125</v>
      </c>
      <c r="C51" s="182"/>
      <c r="D51" s="20">
        <v>30</v>
      </c>
      <c r="E51" s="21">
        <v>44554</v>
      </c>
      <c r="F51" s="22">
        <v>2</v>
      </c>
      <c r="G51" s="25" t="s">
        <v>95</v>
      </c>
      <c r="H51" s="24" t="s">
        <v>123</v>
      </c>
      <c r="I51" s="29" t="s">
        <v>104</v>
      </c>
      <c r="J51" s="28">
        <v>740.01</v>
      </c>
      <c r="K51" s="28">
        <v>1374.28</v>
      </c>
      <c r="L51" s="28">
        <v>961.11</v>
      </c>
      <c r="M51" s="19">
        <f>SUM(J51:L51)</f>
        <v>3075.4</v>
      </c>
      <c r="N51" s="28" t="s">
        <v>20</v>
      </c>
      <c r="O51" s="24"/>
    </row>
    <row r="52" spans="1:15" s="5" customFormat="1" ht="30.0" customHeight="1" x14ac:dyDescent="0.15">
      <c r="A52" s="19">
        <v>50</v>
      </c>
      <c r="B52" s="19" t="s">
        <v>126</v>
      </c>
      <c r="C52" s="182"/>
      <c r="D52" s="20">
        <v>30</v>
      </c>
      <c r="E52" s="21">
        <v>44554</v>
      </c>
      <c r="F52" s="22">
        <v>2</v>
      </c>
      <c r="G52" s="25" t="s">
        <v>95</v>
      </c>
      <c r="H52" s="24" t="s">
        <v>123</v>
      </c>
      <c r="I52" s="29" t="s">
        <v>104</v>
      </c>
      <c r="J52" s="28">
        <v>740.01</v>
      </c>
      <c r="K52" s="28">
        <v>1374.28</v>
      </c>
      <c r="L52" s="28">
        <v>961.11</v>
      </c>
      <c r="M52" s="19">
        <f>SUM(J52:L52)</f>
        <v>3075.4</v>
      </c>
      <c r="N52" s="28" t="s">
        <v>20</v>
      </c>
      <c r="O52" s="24"/>
    </row>
    <row r="53" spans="1:15" s="5" customFormat="1" ht="30.0" customHeight="1" x14ac:dyDescent="0.15">
      <c r="A53" s="19">
        <v>51</v>
      </c>
      <c r="B53" s="19" t="s">
        <v>127</v>
      </c>
      <c r="C53" s="19" t="s">
        <v>128</v>
      </c>
      <c r="D53" s="20">
        <v>30</v>
      </c>
      <c r="E53" s="21">
        <v>44566</v>
      </c>
      <c r="F53" s="22">
        <v>2</v>
      </c>
      <c r="G53" s="25" t="s">
        <v>95</v>
      </c>
      <c r="H53" s="24" t="str">
        <f>VLOOKUP(C53,'E:\2024\贴息拨付流程\2024年第一季度（贴息公示）\2024年第一季度（公示表）\[（泰业银行）东源县2024年第一季度创业担保贷款贴息公示名单.xlsx]公示表'!$C:$J,5,FALSE)</f>
        <v>2023.11.21-2024.03.20</v>
      </c>
      <c r="I53" s="29" t="s">
        <v>129</v>
      </c>
      <c r="J53" s="28">
        <v>769.73</v>
      </c>
      <c r="K53" s="28">
        <v>1181.78</v>
      </c>
      <c r="L53" s="28">
        <v>979.94</v>
      </c>
      <c r="M53" s="19">
        <f>SUM(J53:L53)</f>
        <v>2931.45</v>
      </c>
      <c r="N53" s="28" t="s">
        <v>20</v>
      </c>
      <c r="O53" s="24"/>
    </row>
    <row r="54" spans="1:15" s="5" customFormat="1" ht="30.0" customHeight="1" x14ac:dyDescent="0.15">
      <c r="A54" s="19">
        <v>52</v>
      </c>
      <c r="B54" s="19" t="s">
        <v>130</v>
      </c>
      <c r="C54" s="19" t="s">
        <v>131</v>
      </c>
      <c r="D54" s="20">
        <v>50</v>
      </c>
      <c r="E54" s="21">
        <v>44571</v>
      </c>
      <c r="F54" s="22">
        <v>2</v>
      </c>
      <c r="G54" s="25" t="s">
        <v>95</v>
      </c>
      <c r="H54" s="24" t="str">
        <f>VLOOKUP(C54,'E:\2024\贴息拨付流程\2024年第一季度（贴息公示）\2024年第一季度（公示表）\[（泰业银行）东源县2024年第一季度创业担保贷款贴息公示名单.xlsx]公示表'!$C:$J,5,FALSE)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54" s="29" t="s">
        <v>104</v>
      </c>
      <c r="J54" s="28">
        <v>2224.45</v>
      </c>
      <c r="K54" s="28">
        <v>2145.55</v>
      </c>
      <c r="L54" s="28">
        <v>2146.66</v>
      </c>
      <c r="M54" s="19">
        <f>SUM(J54:L54)</f>
        <v>6516.66</v>
      </c>
      <c r="N54" s="28" t="s">
        <v>20</v>
      </c>
      <c r="O54" s="24"/>
    </row>
    <row r="55" spans="1:15" s="5" customFormat="1" ht="30.0" customHeight="1" x14ac:dyDescent="0.15">
      <c r="A55" s="19">
        <v>53</v>
      </c>
      <c r="B55" s="19" t="s">
        <v>132</v>
      </c>
      <c r="C55" s="19" t="s">
        <v>133</v>
      </c>
      <c r="D55" s="20">
        <v>15</v>
      </c>
      <c r="E55" s="21">
        <v>44580</v>
      </c>
      <c r="F55" s="22">
        <v>2</v>
      </c>
      <c r="G55" s="23" t="s">
        <v>87</v>
      </c>
      <c r="H55" s="24" t="str">
        <f>VLOOKUP(C55,'E:\2024\贴息拨付流程\2024年第一季度（贴息公示）\2024年第一季度（公示表）\[（泰业银行）东源县2024年第一季度创业担保贷款贴息公示名单.xlsx]公示表'!$C:$J,5,FALSE)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55" s="29" t="s">
        <v>101</v>
      </c>
      <c r="J55" s="28">
        <v>324.05</v>
      </c>
      <c r="K55" s="28">
        <v>260.56</v>
      </c>
      <c r="L55" s="28">
        <v>196.36</v>
      </c>
      <c r="M55" s="19">
        <f>SUM(J55:L55)</f>
        <v>780.97</v>
      </c>
      <c r="N55" s="28" t="s">
        <v>20</v>
      </c>
      <c r="O55" s="24"/>
    </row>
    <row r="56" spans="1:15" s="5" customFormat="1" ht="30.0" customHeight="1" x14ac:dyDescent="0.15">
      <c r="A56" s="19">
        <v>54</v>
      </c>
      <c r="B56" s="19" t="s">
        <v>134</v>
      </c>
      <c r="C56" s="19" t="s">
        <v>135</v>
      </c>
      <c r="D56" s="20">
        <v>30</v>
      </c>
      <c r="E56" s="21">
        <v>44603</v>
      </c>
      <c r="F56" s="22">
        <v>2</v>
      </c>
      <c r="G56" s="23" t="s">
        <v>87</v>
      </c>
      <c r="H56" s="24" t="str">
        <f>VLOOKUP(C56,'E:\2024\贴息拨付流程\2024年第一季度（贴息公示）\2024年第一季度（公示表）\[（泰业银行）东源县2024年第一季度创业担保贷款贴息公示名单.xlsx]公示表'!$C:$J,5,FALSE)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56" s="29" t="s">
        <v>101</v>
      </c>
      <c r="J56" s="28">
        <v>689.82</v>
      </c>
      <c r="K56" s="28">
        <v>563.31</v>
      </c>
      <c r="L56" s="28">
        <v>435.43</v>
      </c>
      <c r="M56" s="19">
        <f>SUM(J56:L56)</f>
        <v>1688.56</v>
      </c>
      <c r="N56" s="28" t="s">
        <v>20</v>
      </c>
      <c r="O56" s="24"/>
    </row>
    <row r="57" spans="1:15" s="5" customFormat="1" ht="30.0" customHeight="1" x14ac:dyDescent="0.15">
      <c r="A57" s="19">
        <v>55</v>
      </c>
      <c r="B57" s="19" t="s">
        <v>136</v>
      </c>
      <c r="C57" s="19" t="s">
        <v>137</v>
      </c>
      <c r="D57" s="20">
        <v>30</v>
      </c>
      <c r="E57" s="21">
        <v>44641</v>
      </c>
      <c r="F57" s="22">
        <v>2</v>
      </c>
      <c r="G57" s="25" t="s">
        <v>95</v>
      </c>
      <c r="H57" s="24" t="str">
        <f>VLOOKUP(C57,'E:\2024\贴息拨付流程\2024年第一季度（贴息公示）\2024年第一季度（公示表）\[（泰业银行）东源县2024年第一季度创业担保贷款贴息公示名单.xlsx]公示表'!$C:$J,5,FALSE)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57" s="29" t="s">
        <v>104</v>
      </c>
      <c r="J57" s="28">
        <v>1132.44</v>
      </c>
      <c r="K57" s="28">
        <v>1072.22</v>
      </c>
      <c r="L57" s="28">
        <v>1022.22</v>
      </c>
      <c r="M57" s="19">
        <f>SUM(J57:L57)</f>
        <v>3226.88</v>
      </c>
      <c r="N57" s="28" t="s">
        <v>20</v>
      </c>
      <c r="O57" s="24"/>
    </row>
    <row r="58" spans="1:15" s="5" customFormat="1" ht="30.0" customHeight="1" x14ac:dyDescent="0.15">
      <c r="A58" s="19">
        <v>56</v>
      </c>
      <c r="B58" s="19" t="s">
        <v>138</v>
      </c>
      <c r="C58" s="19" t="s">
        <v>139</v>
      </c>
      <c r="D58" s="20">
        <v>30</v>
      </c>
      <c r="E58" s="21">
        <v>44643</v>
      </c>
      <c r="F58" s="22">
        <v>2</v>
      </c>
      <c r="G58" s="25" t="s">
        <v>95</v>
      </c>
      <c r="H58" s="24" t="str">
        <f>VLOOKUP(C58,'E:\2024\贴息拨付流程\2024年第一季度（贴息公示）\2024年第一季度（公示表）\[（泰业银行）东源县2024年第一季度创业担保贷款贴息公示名单.xlsx]公示表'!$C:$J,5,FALSE)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58" s="29" t="s">
        <v>104</v>
      </c>
      <c r="J58" s="28">
        <v>1324.56</v>
      </c>
      <c r="K58" s="28">
        <v>1294.67</v>
      </c>
      <c r="L58" s="28">
        <v>1277.78</v>
      </c>
      <c r="M58" s="19">
        <f>SUM(J58:L58)</f>
        <v>3897.01</v>
      </c>
      <c r="N58" s="28" t="s">
        <v>20</v>
      </c>
      <c r="O58" s="24"/>
    </row>
    <row r="59" spans="1:15" s="5" customFormat="1" ht="30.0" customHeight="1" x14ac:dyDescent="0.15">
      <c r="A59" s="19">
        <v>57</v>
      </c>
      <c r="B59" s="19" t="s">
        <v>140</v>
      </c>
      <c r="C59" s="19" t="s">
        <v>141</v>
      </c>
      <c r="D59" s="20">
        <v>20</v>
      </c>
      <c r="E59" s="21">
        <v>44739</v>
      </c>
      <c r="F59" s="22">
        <v>2</v>
      </c>
      <c r="G59" s="23" t="s">
        <v>87</v>
      </c>
      <c r="H59" s="24" t="str">
        <f>VLOOKUP(C59,'E:\2024\贴息拨付流程\2024年第一季度（贴息公示）\2024年第一季度（公示表）\[（泰业银行）东源县2024年第一季度创业担保贷款贴息公示名单.xlsx]公示表'!$C:$J,5,FALSE)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59" s="29" t="s">
        <v>101</v>
      </c>
      <c r="J59" s="28">
        <v>570.9</v>
      </c>
      <c r="K59" s="28">
        <v>487.71</v>
      </c>
      <c r="L59" s="28">
        <v>403.61</v>
      </c>
      <c r="M59" s="19">
        <f>SUM(J59:L59)</f>
        <v>1462.22</v>
      </c>
      <c r="N59" s="28" t="s">
        <v>20</v>
      </c>
      <c r="O59" s="24"/>
    </row>
    <row r="60" spans="1:15" s="5" customFormat="1" ht="30.0" customHeight="1" x14ac:dyDescent="0.15">
      <c r="A60" s="19">
        <v>58</v>
      </c>
      <c r="B60" s="19" t="s">
        <v>142</v>
      </c>
      <c r="C60" s="19" t="s">
        <v>143</v>
      </c>
      <c r="D60" s="20">
        <v>30</v>
      </c>
      <c r="E60" s="21">
        <v>44750</v>
      </c>
      <c r="F60" s="22">
        <v>2</v>
      </c>
      <c r="G60" s="23" t="s">
        <v>87</v>
      </c>
      <c r="H60" s="24" t="str">
        <f>VLOOKUP(C60,'E:\2024\贴息拨付流程\2024年第一季度（贴息公示）\2024年第一季度（公示表）\[（泰业银行）东源县2024年第一季度创业担保贷款贴息公示名单.xlsx]公示表'!$C:$J,5,FALSE)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60" s="29" t="s">
        <v>101</v>
      </c>
      <c r="J60" s="28">
        <v>897.61</v>
      </c>
      <c r="K60" s="28">
        <v>773.27</v>
      </c>
      <c r="L60" s="28">
        <v>647.53</v>
      </c>
      <c r="M60" s="19">
        <f>SUM(J60:L60)</f>
        <v>2318.41</v>
      </c>
      <c r="N60" s="28" t="s">
        <v>20</v>
      </c>
      <c r="O60" s="24"/>
    </row>
    <row r="61" spans="1:15" s="5" customFormat="1" ht="30.0" customHeight="1" x14ac:dyDescent="0.15">
      <c r="A61" s="19">
        <v>59</v>
      </c>
      <c r="B61" s="19" t="s">
        <v>144</v>
      </c>
      <c r="C61" s="19" t="s">
        <v>145</v>
      </c>
      <c r="D61" s="20">
        <v>20</v>
      </c>
      <c r="E61" s="21">
        <v>44762</v>
      </c>
      <c r="F61" s="22">
        <v>2</v>
      </c>
      <c r="G61" s="25" t="s">
        <v>118</v>
      </c>
      <c r="H61" s="24" t="str">
        <f>VLOOKUP(C61,'E:\2024\贴息拨付流程\2024年第一季度（贴息公示）\2024年第一季度（公示表）\[（泰业银行）东源县2024年第一季度创业担保贷款贴息公示名单.xlsx]公示表'!$C:$J,5,FALSE)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61" s="29" t="s">
        <v>104</v>
      </c>
      <c r="J61" s="28">
        <v>819.64</v>
      </c>
      <c r="K61" s="28">
        <v>738.45</v>
      </c>
      <c r="L61" s="28">
        <v>700.22</v>
      </c>
      <c r="M61" s="19">
        <f>SUM(J61:L61)</f>
        <v>2258.31</v>
      </c>
      <c r="N61" s="28" t="s">
        <v>20</v>
      </c>
      <c r="O61" s="24"/>
    </row>
    <row r="62" spans="1:15" s="5" customFormat="1" ht="30.0" customHeight="1" x14ac:dyDescent="0.15">
      <c r="A62" s="19">
        <v>60</v>
      </c>
      <c r="B62" s="19" t="s">
        <v>146</v>
      </c>
      <c r="C62" s="19" t="s">
        <v>147</v>
      </c>
      <c r="D62" s="20">
        <v>30</v>
      </c>
      <c r="E62" s="21">
        <v>44783</v>
      </c>
      <c r="F62" s="22">
        <v>2</v>
      </c>
      <c r="G62" s="23" t="s">
        <v>87</v>
      </c>
      <c r="H62" s="24" t="str">
        <f>VLOOKUP(C62,'E:\2024\贴息拨付流程\2024年第一季度（贴息公示）\2024年第一季度（公示表）\[（泰业银行）东源县2024年第一季度创业担保贷款贴息公示名单.xlsx]公示表'!$C:$J,5,FALSE)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62" s="29" t="s">
        <v>101</v>
      </c>
      <c r="J62" s="28">
        <v>938.74</v>
      </c>
      <c r="K62" s="28">
        <v>814.82</v>
      </c>
      <c r="L62" s="28">
        <v>689.51</v>
      </c>
      <c r="M62" s="19">
        <f>SUM(J62:L62)</f>
        <v>2443.07</v>
      </c>
      <c r="N62" s="28" t="s">
        <v>20</v>
      </c>
      <c r="O62" s="24"/>
    </row>
    <row r="63" spans="1:15" s="5" customFormat="1" ht="30.0" customHeight="1" x14ac:dyDescent="0.15">
      <c r="A63" s="19">
        <v>61</v>
      </c>
      <c r="B63" s="19" t="s">
        <v>148</v>
      </c>
      <c r="C63" s="19" t="s">
        <v>149</v>
      </c>
      <c r="D63" s="20">
        <v>30</v>
      </c>
      <c r="E63" s="21">
        <v>44805</v>
      </c>
      <c r="F63" s="22">
        <v>2</v>
      </c>
      <c r="G63" s="23" t="s">
        <v>87</v>
      </c>
      <c r="H63" s="24" t="str">
        <f>VLOOKUP(C63,'E:\2024\贴息拨付流程\2024年第一季度（贴息公示）\2024年第一季度（公示表）\[（泰业银行）东源县2024年第一季度创业担保贷款贴息公示名单.xlsx]公示表'!$C:$J,5,FALSE)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63" s="29" t="s">
        <v>101</v>
      </c>
      <c r="J63" s="28">
        <v>979.66</v>
      </c>
      <c r="K63" s="28">
        <v>856.17</v>
      </c>
      <c r="L63" s="28">
        <v>731.3</v>
      </c>
      <c r="M63" s="19">
        <f>SUM(J63:L63)</f>
        <v>2567.13</v>
      </c>
      <c r="N63" s="28" t="s">
        <v>20</v>
      </c>
      <c r="O63" s="24"/>
    </row>
    <row r="64" spans="1:15" s="5" customFormat="1" ht="30.0" customHeight="1" x14ac:dyDescent="0.15">
      <c r="A64" s="19">
        <v>62</v>
      </c>
      <c r="B64" s="19" t="s">
        <v>150</v>
      </c>
      <c r="C64" s="19" t="s">
        <v>151</v>
      </c>
      <c r="D64" s="20">
        <v>30</v>
      </c>
      <c r="E64" s="21">
        <v>44827</v>
      </c>
      <c r="F64" s="22">
        <v>2</v>
      </c>
      <c r="G64" s="25" t="s">
        <v>95</v>
      </c>
      <c r="H64" s="24" t="str">
        <f>VLOOKUP(C64,'E:\2024\贴息拨付流程\2024年第一季度（贴息公示）\2024年第一季度（公示表）\[（泰业银行）东源县2024年第一季度创业担保贷款贴息公示名单.xlsx]公示表'!$C:$J,5,FALSE)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64" s="29" t="s">
        <v>104</v>
      </c>
      <c r="J64" s="28">
        <v>1188.06</v>
      </c>
      <c r="K64" s="28">
        <v>1112.78</v>
      </c>
      <c r="L64" s="28">
        <v>1047.78</v>
      </c>
      <c r="M64" s="19">
        <f>SUM(J64:L64)</f>
        <v>3348.62</v>
      </c>
      <c r="N64" s="28" t="s">
        <v>20</v>
      </c>
      <c r="O64" s="24"/>
    </row>
    <row r="65" spans="1:15" s="5" customFormat="1" ht="30.0" customHeight="1" x14ac:dyDescent="0.15">
      <c r="A65" s="19">
        <v>63</v>
      </c>
      <c r="B65" s="21" t="s">
        <v>152</v>
      </c>
      <c r="C65" s="19" t="s">
        <v>153</v>
      </c>
      <c r="D65" s="20">
        <v>30</v>
      </c>
      <c r="E65" s="21">
        <v>44939</v>
      </c>
      <c r="F65" s="22">
        <v>2</v>
      </c>
      <c r="G65" s="23" t="s">
        <v>87</v>
      </c>
      <c r="H65" s="24" t="str">
        <f>VLOOKUP(C65,'E:\2024\贴息拨付流程\2024年第一季度（贴息公示）\2024年第一季度（公示表）\[（泰业银行）东源县2024年第一季度创业担保贷款贴息公示名单.xlsx]公示表'!$C:$J,5,FALSE)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65" s="29" t="s">
        <v>101</v>
      </c>
      <c r="J65" s="28">
        <v>1142.25</v>
      </c>
      <c r="K65" s="28">
        <v>1020.44</v>
      </c>
      <c r="L65" s="28">
        <v>897.24</v>
      </c>
      <c r="M65" s="19">
        <f>SUM(J65:L65)</f>
        <v>3059.93</v>
      </c>
      <c r="N65" s="28" t="s">
        <v>20</v>
      </c>
      <c r="O65" s="24"/>
    </row>
    <row r="66" spans="1:15" s="5" customFormat="1" ht="30.0" customHeight="1" x14ac:dyDescent="0.15">
      <c r="A66" s="19">
        <v>64</v>
      </c>
      <c r="B66" s="21" t="s">
        <v>154</v>
      </c>
      <c r="C66" s="19" t="s">
        <v>155</v>
      </c>
      <c r="D66" s="20">
        <v>30</v>
      </c>
      <c r="E66" s="21">
        <v>44939</v>
      </c>
      <c r="F66" s="22">
        <v>2</v>
      </c>
      <c r="G66" s="25" t="s">
        <v>95</v>
      </c>
      <c r="H66" s="24" t="str">
        <f>VLOOKUP(C66,'E:\2024\贴息拨付流程\2024年第一季度（贴息公示）\2024年第一季度（公示表）\[（泰业银行）东源县2024年第一季度创业担保贷款贴息公示名单.xlsx]公示表'!$C:$J,5,FALSE)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66" s="29" t="s">
        <v>104</v>
      </c>
      <c r="J66" s="28">
        <v>1011.11</v>
      </c>
      <c r="K66" s="28">
        <v>1011.11</v>
      </c>
      <c r="L66" s="28">
        <v>1022.22</v>
      </c>
      <c r="M66" s="19">
        <f>SUM(J66:L66)</f>
        <v>3044.44</v>
      </c>
      <c r="N66" s="28" t="s">
        <v>20</v>
      </c>
      <c r="O66" s="24"/>
    </row>
    <row r="67" spans="1:15" s="5" customFormat="1" ht="30.0" customHeight="1" x14ac:dyDescent="0.15">
      <c r="A67" s="19">
        <v>65</v>
      </c>
      <c r="B67" s="21" t="s">
        <v>156</v>
      </c>
      <c r="C67" s="19" t="s">
        <v>157</v>
      </c>
      <c r="D67" s="20">
        <v>30</v>
      </c>
      <c r="E67" s="21">
        <v>44966</v>
      </c>
      <c r="F67" s="22">
        <v>2</v>
      </c>
      <c r="G67" s="25" t="s">
        <v>95</v>
      </c>
      <c r="H67" s="24" t="str">
        <f>VLOOKUP(C67,'E:\2024\贴息拨付流程\2024年第一季度（贴息公示）\2024年第一季度（公示表）\[（泰业银行）东源县2024年第一季度创业担保贷款贴息公示名单.xlsx]公示表'!$C:$J,5,FALSE)</f>
        <v>2023.12.21-2024.03.20</v>
      </c>
      <c r="I67" s="29" t="s">
        <v>104</v>
      </c>
      <c r="J67" s="28">
        <v>1435.78</v>
      </c>
      <c r="K67" s="28">
        <v>1405.67</v>
      </c>
      <c r="L67" s="28">
        <v>1390.22</v>
      </c>
      <c r="M67" s="19">
        <f>SUM(J67:L67)</f>
        <v>4231.67</v>
      </c>
      <c r="N67" s="28" t="s">
        <v>20</v>
      </c>
      <c r="O67" s="24"/>
    </row>
    <row r="68" spans="1:15" s="5" customFormat="1" ht="30.0" customHeight="1" x14ac:dyDescent="0.15">
      <c r="A68" s="19">
        <v>66</v>
      </c>
      <c r="B68" s="21" t="s">
        <v>158</v>
      </c>
      <c r="C68" s="19" t="s">
        <v>159</v>
      </c>
      <c r="D68" s="20">
        <v>15</v>
      </c>
      <c r="E68" s="21">
        <v>44978</v>
      </c>
      <c r="F68" s="22">
        <v>2</v>
      </c>
      <c r="G68" s="23" t="s">
        <v>87</v>
      </c>
      <c r="H68" s="24" t="str">
        <f>VLOOKUP(C68,'E:\2024\贴息拨付流程\2024年第一季度（贴息公示）\2024年第一季度（公示表）\[（泰业银行）东源县2024年第一季度创业担保贷款贴息公示名单.xlsx]公示表'!$C:$J,5,FALSE)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68" s="29" t="s">
        <v>101</v>
      </c>
      <c r="J68" s="28">
        <v>591.27</v>
      </c>
      <c r="K68" s="28">
        <v>530.57</v>
      </c>
      <c r="L68" s="28">
        <v>469.18</v>
      </c>
      <c r="M68" s="19">
        <f>SUM(J68:L68)</f>
        <v>1591.02</v>
      </c>
      <c r="N68" s="28" t="s">
        <v>20</v>
      </c>
      <c r="O68" s="24"/>
    </row>
    <row r="69" spans="1:15" s="5" customFormat="1" ht="30.0" customHeight="1" x14ac:dyDescent="0.15">
      <c r="A69" s="19">
        <v>67</v>
      </c>
      <c r="B69" s="21" t="s">
        <v>160</v>
      </c>
      <c r="C69" s="19" t="s">
        <v>161</v>
      </c>
      <c r="D69" s="20">
        <v>30</v>
      </c>
      <c r="E69" s="21">
        <v>44991</v>
      </c>
      <c r="F69" s="22">
        <v>2</v>
      </c>
      <c r="G69" s="23" t="s">
        <v>87</v>
      </c>
      <c r="H69" s="24" t="str">
        <f>VLOOKUP(C69,'E:\2024\贴息拨付流程\2024年第一季度（贴息公示）\2024年第一季度（公示表）\[（泰业银行）东源县2024年第一季度创业担保贷款贴息公示名单.xlsx]公示表'!$C:$J,5,FALSE)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69" s="29" t="s">
        <v>101</v>
      </c>
      <c r="J69" s="28">
        <v>1222.7</v>
      </c>
      <c r="K69" s="28">
        <v>1101.72</v>
      </c>
      <c r="L69" s="28">
        <v>979.35</v>
      </c>
      <c r="M69" s="19">
        <f>SUM(J69:L69)</f>
        <v>3303.77</v>
      </c>
      <c r="N69" s="28" t="s">
        <v>20</v>
      </c>
      <c r="O69" s="24"/>
    </row>
    <row r="70" spans="1:15" s="5" customFormat="1" ht="30.0" customHeight="1" x14ac:dyDescent="0.15">
      <c r="A70" s="19">
        <v>68</v>
      </c>
      <c r="B70" s="21" t="s">
        <v>162</v>
      </c>
      <c r="C70" s="19" t="s">
        <v>163</v>
      </c>
      <c r="D70" s="20">
        <v>30</v>
      </c>
      <c r="E70" s="21">
        <v>45001</v>
      </c>
      <c r="F70" s="22">
        <v>2</v>
      </c>
      <c r="G70" s="23" t="s">
        <v>87</v>
      </c>
      <c r="H70" s="24" t="str">
        <f>VLOOKUP(C70,'E:\2024\贴息拨付流程\2024年第一季度（贴息公示）\2024年第一季度（公示表）\[（泰业银行）东源县2024年第一季度创业担保贷款贴息公示名单.xlsx]公示表'!$C:$J,5,FALSE)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70" s="29" t="s">
        <v>101</v>
      </c>
      <c r="J70" s="28">
        <v>1222.7</v>
      </c>
      <c r="K70" s="28">
        <v>1101.72</v>
      </c>
      <c r="L70" s="28">
        <v>979.35</v>
      </c>
      <c r="M70" s="19">
        <f>SUM(J70:L70)</f>
        <v>3303.77</v>
      </c>
      <c r="N70" s="28" t="s">
        <v>20</v>
      </c>
      <c r="O70" s="24"/>
    </row>
    <row r="71" spans="1:15" s="5" customFormat="1" ht="30.0" customHeight="1" x14ac:dyDescent="0.15">
      <c r="A71" s="19">
        <v>69</v>
      </c>
      <c r="B71" s="21" t="s">
        <v>164</v>
      </c>
      <c r="C71" s="19" t="s">
        <v>165</v>
      </c>
      <c r="D71" s="20">
        <v>30</v>
      </c>
      <c r="E71" s="21">
        <v>45007</v>
      </c>
      <c r="F71" s="22">
        <v>2</v>
      </c>
      <c r="G71" s="23" t="s">
        <v>87</v>
      </c>
      <c r="H71" s="24" t="str">
        <f>VLOOKUP(C71,'E:\2024\贴息拨付流程\2024年第一季度（贴息公示）\2024年第一季度（公示表）\[（泰业银行）东源县2024年第一季度创业担保贷款贴息公示名单.xlsx]公示表'!$C:$J,5,FALSE)</f>
        <v>2023.12.16-2024.03.15</v>
      </c>
      <c r="I71" s="29" t="s">
        <v>101</v>
      </c>
      <c r="J71" s="28">
        <v>1222.7</v>
      </c>
      <c r="K71" s="28">
        <v>1101.72</v>
      </c>
      <c r="L71" s="28">
        <v>979.35</v>
      </c>
      <c r="M71" s="19">
        <f>SUM(J71:L71)</f>
        <v>3303.77</v>
      </c>
      <c r="N71" s="28" t="s">
        <v>20</v>
      </c>
      <c r="O71" s="24"/>
    </row>
    <row r="72" spans="1:15" s="5" customFormat="1" ht="30.0" customHeight="1" x14ac:dyDescent="0.15">
      <c r="A72" s="19">
        <v>70</v>
      </c>
      <c r="B72" s="21" t="s">
        <v>166</v>
      </c>
      <c r="C72" s="19" t="s">
        <v>167</v>
      </c>
      <c r="D72" s="20">
        <v>30</v>
      </c>
      <c r="E72" s="21">
        <v>45007</v>
      </c>
      <c r="F72" s="22">
        <v>2</v>
      </c>
      <c r="G72" s="23" t="s">
        <v>87</v>
      </c>
      <c r="H72" s="24" t="str">
        <f>VLOOKUP(C72,'E:\2024\贴息拨付流程\2024年第一季度（贴息公示）\2024年第一季度（公示表）\[（泰业银行）东源县2024年第一季度创业担保贷款贴息公示名单.xlsx]公示表'!$C:$I,5,FALSE)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72" s="29" t="s">
        <v>101</v>
      </c>
      <c r="J72" s="28">
        <v>1222.7</v>
      </c>
      <c r="K72" s="28">
        <v>1101.72</v>
      </c>
      <c r="L72" s="28">
        <v>979.35</v>
      </c>
      <c r="M72" s="19">
        <f>SUM(J72:L72)</f>
        <v>3303.77</v>
      </c>
      <c r="N72" s="28" t="s">
        <v>20</v>
      </c>
      <c r="O72" s="24"/>
    </row>
    <row r="73" spans="1:15" s="5" customFormat="1" ht="30.0" customHeight="1" x14ac:dyDescent="0.15">
      <c r="A73" s="19">
        <v>71</v>
      </c>
      <c r="B73" s="21" t="s">
        <v>168</v>
      </c>
      <c r="C73" s="19" t="s">
        <v>169</v>
      </c>
      <c r="D73" s="20">
        <v>30</v>
      </c>
      <c r="E73" s="21">
        <v>45007</v>
      </c>
      <c r="F73" s="22">
        <v>2</v>
      </c>
      <c r="G73" s="23" t="s">
        <v>87</v>
      </c>
      <c r="H73" s="24" t="str">
        <f>VLOOKUP(C73,'E:\2024\贴息拨付流程\2024年第一季度（贴息公示）\2024年第一季度（公示表）\[（泰业银行）东源县2024年第一季度创业担保贷款贴息公示名单.xlsx]公示表'!$C:$I,5,FALSE)</f>
        <v>2023.12.16-2024.03.15</v>
      </c>
      <c r="I73" s="29" t="s">
        <v>101</v>
      </c>
      <c r="J73" s="28">
        <v>1222.7</v>
      </c>
      <c r="K73" s="28">
        <v>1101.72</v>
      </c>
      <c r="L73" s="28">
        <v>979.35</v>
      </c>
      <c r="M73" s="19">
        <f>SUM(J73:L73)</f>
        <v>3303.77</v>
      </c>
      <c r="N73" s="28" t="s">
        <v>20</v>
      </c>
      <c r="O73" s="24"/>
    </row>
    <row r="74" spans="1:37" s="6" customFormat="1" ht="30.0" customHeight="1" x14ac:dyDescent="0.15">
      <c r="A74" s="24" t="s">
        <v>170</v>
      </c>
      <c r="B74" s="19"/>
      <c r="C74" s="33"/>
      <c r="D74" s="34">
        <v>2076</v>
      </c>
      <c r="E74" s="24"/>
      <c r="F74" s="35"/>
      <c r="G74" s="24"/>
      <c r="H74" s="24"/>
      <c r="I74" s="24"/>
      <c r="J74" s="24">
        <v>75704.71</v>
      </c>
      <c r="K74" s="28">
        <f>SUM(K3:K73)</f>
        <v>36479.73</v>
      </c>
      <c r="L74" s="28">
        <f>SUM(L3:L73)</f>
        <v>30813.61</v>
      </c>
      <c r="M74" s="19">
        <f>SUM(J74:L74)</f>
        <v>142998.05</v>
      </c>
      <c r="N74" s="28"/>
      <c r="O74" s="24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</row>
  </sheetData>
  <mergeCells count="5">
    <mergeCell ref="A1:O1"/>
    <mergeCell ref="C13:C14"/>
    <mergeCell ref="C16:C17"/>
    <mergeCell ref="C18:C27"/>
    <mergeCell ref="C49:C52"/>
  </mergeCells>
  <phoneticPr fontId="0" type="noConversion"/>
  <printOptions horizontalCentered="1"/>
  <pageMargins left="0.5902039723133478" right="0.5902039723133478" top="0.5506256433922475" bottom="0.5506256433922475" header="0.2985737924500713" footer="0.07846241626213855"/>
  <pageSetup paperSize="9" scale="59" orientation="landscape" fitToHeight="0"/>
  <headerFooter>
    <oddFooter>&amp;L&amp;C&amp;"宋体,常规"&amp;11第 &amp;"宋体,常规"&amp;11&amp;P&amp;"宋体,常规"&amp;11 页，共 &amp;"宋体,常规"&amp;11&amp;N&amp;"宋体,常规"&amp;11 页&amp;R</oddFooter>
  </headerFooter>
  <legacyDrawing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2022-09-27T02:14:00Z</dcterms:created>
  <dcterms:modified xsi:type="dcterms:W3CDTF">2024-08-19T02:48:22Z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